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7_環境経済部\03_経済戦略室1\03_地域魅力創造担当\03ふるさと納税\02_協力事業者関連\返礼品協力事業者募集要領\改正\R0808　様式改正\行政管理課修正分\"/>
    </mc:Choice>
  </mc:AlternateContent>
  <xr:revisionPtr revIDLastSave="0" documentId="13_ncr:1_{70C30D58-2AB3-4B8A-BD65-FEEB2A428AD0}" xr6:coauthVersionLast="47" xr6:coauthVersionMax="47" xr10:uidLastSave="{00000000-0000-0000-0000-000000000000}"/>
  <bookViews>
    <workbookView xWindow="-108" yWindow="-108" windowWidth="23256" windowHeight="12456" xr2:uid="{00000000-000D-0000-FFFF-FFFF00000000}"/>
  </bookViews>
  <sheets>
    <sheet name="追加提案書" sheetId="1" r:id="rId1"/>
    <sheet name="別紙1" sheetId="2" r:id="rId2"/>
    <sheet name="Sheet2" sheetId="7" state="hidden" r:id="rId3"/>
    <sheet name="Sheet1" sheetId="6" state="hidden" r:id="rId4"/>
    <sheet name="別紙2-1 工程表" sheetId="12" r:id="rId5"/>
    <sheet name="【記入例】製造・加工" sheetId="13" state="hidden" r:id="rId6"/>
    <sheet name="【記入例】企画立案 " sheetId="15" state="hidden" r:id="rId7"/>
    <sheet name="別紙2-2 証明書" sheetId="14" r:id="rId8"/>
  </sheets>
  <definedNames>
    <definedName name="_xlnm._FilterDatabase" localSheetId="1" hidden="1">別紙1!$B$3:$J$26</definedName>
    <definedName name="_xlnm.Print_Area" localSheetId="0">追加提案書!$A$1:$U$33</definedName>
    <definedName name="_xlnm.Print_Area" localSheetId="4">'別紙2-1 工程表'!$A$1:$F$38</definedName>
    <definedName name="_xlnm.Print_Area" localSheetId="7">'別紙2-2 証明書'!$A$1:$K$45</definedName>
    <definedName name="常温">Sheet2!$B$2:$B$11</definedName>
    <definedName name="冷蔵">Sheet2!$C$2:$C$5</definedName>
    <definedName name="冷凍">Sheet2!$D$2:$D$5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5" l="1"/>
  <c r="F32" i="15" s="1"/>
  <c r="D34" i="15"/>
  <c r="D33" i="15"/>
  <c r="B5" i="15" s="1"/>
  <c r="D5" i="15"/>
  <c r="B10" i="12"/>
  <c r="B8" i="12"/>
  <c r="B4" i="12"/>
  <c r="C17" i="2"/>
  <c r="C19" i="2"/>
  <c r="D24" i="14"/>
  <c r="F23" i="14"/>
  <c r="G4" i="14"/>
  <c r="B6" i="14"/>
  <c r="D5" i="12"/>
  <c r="I15" i="14" s="1"/>
  <c r="B9" i="12"/>
  <c r="D5" i="13"/>
  <c r="F22" i="13"/>
  <c r="F23" i="13"/>
  <c r="F28" i="13"/>
  <c r="F29" i="13"/>
  <c r="F30" i="13"/>
  <c r="F31" i="13"/>
  <c r="D33" i="13"/>
  <c r="D34" i="13"/>
  <c r="D35" i="13"/>
  <c r="F24" i="13" s="1"/>
  <c r="F35" i="13"/>
  <c r="D33" i="12"/>
  <c r="F30" i="12" s="1"/>
  <c r="D32" i="12"/>
  <c r="D31" i="12"/>
  <c r="F28" i="15" l="1"/>
  <c r="F21" i="15"/>
  <c r="F23" i="15"/>
  <c r="F24" i="15"/>
  <c r="F25" i="15"/>
  <c r="F26" i="15"/>
  <c r="F27" i="15"/>
  <c r="F29" i="15"/>
  <c r="F22" i="15"/>
  <c r="F30" i="15"/>
  <c r="F31" i="15"/>
  <c r="F35" i="15"/>
  <c r="F21" i="13"/>
  <c r="F27" i="13"/>
  <c r="B5" i="13"/>
  <c r="F26" i="13"/>
  <c r="F25" i="13"/>
  <c r="F32" i="13"/>
  <c r="I13" i="14"/>
  <c r="F23" i="12"/>
  <c r="F24" i="12"/>
  <c r="F25" i="12"/>
  <c r="B5" i="12"/>
  <c r="B8" i="14" s="1"/>
  <c r="F26" i="12"/>
  <c r="F33" i="12"/>
  <c r="F19" i="12"/>
  <c r="F27" i="12"/>
  <c r="F20" i="12"/>
  <c r="F28" i="12"/>
  <c r="F21" i="12"/>
  <c r="F29" i="12"/>
  <c r="F22" i="12"/>
  <c r="F5"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9" authorId="0" shapeId="0" xr:uid="{93B55D10-81B3-475F-9038-4BA297692C07}">
      <text>
        <r>
          <rPr>
            <b/>
            <sz val="12"/>
            <color indexed="81"/>
            <rFont val="MS P ゴシック"/>
            <family val="3"/>
            <charset val="128"/>
          </rPr>
          <t>複数記入する場合は、
『ALT』+『Enter』
を押すと、改行できます！</t>
        </r>
      </text>
    </comment>
    <comment ref="D33" authorId="0" shapeId="0" xr:uid="{29EB67B0-9AA3-4746-88B3-B65A68623D44}">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1CF05CF4-5A5C-4BC2-826C-DE99F2C3F25C}">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28C3B048-A3D4-436D-B48B-614C1790E170}">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sharedStrings.xml><?xml version="1.0" encoding="utf-8"?>
<sst xmlns="http://schemas.openxmlformats.org/spreadsheetml/2006/main" count="409" uniqueCount="249">
  <si>
    <t>（宛先）</t>
  </si>
  <si>
    <t>記</t>
  </si>
  <si>
    <t>日</t>
    <rPh sb="0" eb="1">
      <t>ニチ</t>
    </rPh>
    <phoneticPr fontId="4"/>
  </si>
  <si>
    <t xml:space="preserve">商品（セット）名 </t>
  </si>
  <si>
    <t xml:space="preserve">ふりがな                                                                   </t>
  </si>
  <si>
    <t xml:space="preserve">商品の価格（梱包費・消費税及び地方消費税額を含む。） </t>
  </si>
  <si>
    <t>別紙１</t>
    <rPh sb="0" eb="2">
      <t>ベッシ</t>
    </rPh>
    <phoneticPr fontId="4"/>
  </si>
  <si>
    <t>円</t>
    <rPh sb="0" eb="1">
      <t>エン</t>
    </rPh>
    <phoneticPr fontId="4"/>
  </si>
  <si>
    <t>通年</t>
    <phoneticPr fontId="4"/>
  </si>
  <si>
    <t>月～</t>
    <phoneticPr fontId="4"/>
  </si>
  <si>
    <t xml:space="preserve">月限定） </t>
    <phoneticPr fontId="4"/>
  </si>
  <si>
    <t>期間限定（</t>
    <rPh sb="0" eb="2">
      <t>キカン</t>
    </rPh>
    <rPh sb="2" eb="4">
      <t>ゲンテイ</t>
    </rPh>
    <phoneticPr fontId="4"/>
  </si>
  <si>
    <t>個数限定（</t>
    <phoneticPr fontId="4"/>
  </si>
  <si>
    <t>個限定）</t>
    <phoneticPr fontId="4"/>
  </si>
  <si>
    <t>年</t>
    <rPh sb="0" eb="1">
      <t>ネン</t>
    </rPh>
    <phoneticPr fontId="4"/>
  </si>
  <si>
    <t>月</t>
    <rPh sb="0" eb="1">
      <t>ガツ</t>
    </rPh>
    <phoneticPr fontId="4"/>
  </si>
  <si>
    <t>申込日</t>
    <rPh sb="0" eb="3">
      <t>モウシコミビ</t>
    </rPh>
    <phoneticPr fontId="4"/>
  </si>
  <si>
    <t>〒</t>
    <phoneticPr fontId="7"/>
  </si>
  <si>
    <t>－</t>
    <phoneticPr fontId="7"/>
  </si>
  <si>
    <t>電話番号</t>
    <rPh sb="0" eb="2">
      <t>デンワ</t>
    </rPh>
    <rPh sb="2" eb="4">
      <t>バンゴウ</t>
    </rPh>
    <phoneticPr fontId="7"/>
  </si>
  <si>
    <t>FAX番号</t>
    <rPh sb="3" eb="5">
      <t>バンゴウ</t>
    </rPh>
    <phoneticPr fontId="7"/>
  </si>
  <si>
    <t>メールアドレス</t>
    <phoneticPr fontId="7"/>
  </si>
  <si>
    <t>代表者　職名・氏名</t>
    <rPh sb="0" eb="3">
      <t>ダイヒョウシャ</t>
    </rPh>
    <rPh sb="4" eb="6">
      <t>ショクメイ</t>
    </rPh>
    <rPh sb="7" eb="9">
      <t>シメイ</t>
    </rPh>
    <phoneticPr fontId="7"/>
  </si>
  <si>
    <t>職名</t>
    <rPh sb="0" eb="2">
      <t>ショクメイ</t>
    </rPh>
    <phoneticPr fontId="4"/>
  </si>
  <si>
    <t>氏名</t>
    <rPh sb="0" eb="2">
      <t>シメイ</t>
    </rPh>
    <phoneticPr fontId="4"/>
  </si>
  <si>
    <t>担当者　所属・氏名</t>
    <rPh sb="0" eb="3">
      <t>タントウシャ</t>
    </rPh>
    <rPh sb="4" eb="6">
      <t>ショゾク</t>
    </rPh>
    <rPh sb="7" eb="9">
      <t>シメイ</t>
    </rPh>
    <phoneticPr fontId="7"/>
  </si>
  <si>
    <t>所属</t>
    <rPh sb="0" eb="2">
      <t>ショゾク</t>
    </rPh>
    <phoneticPr fontId="4"/>
  </si>
  <si>
    <t>※寄附金額とは異なります。
　寄附金額は、商品の価格を基に市で設定させていただきます。</t>
    <rPh sb="1" eb="5">
      <t>キフキンガク</t>
    </rPh>
    <rPh sb="7" eb="8">
      <t>コト</t>
    </rPh>
    <rPh sb="15" eb="19">
      <t>キフキンガク</t>
    </rPh>
    <rPh sb="21" eb="23">
      <t>ショウヒン</t>
    </rPh>
    <rPh sb="24" eb="26">
      <t>カカク</t>
    </rPh>
    <rPh sb="27" eb="28">
      <t>モト</t>
    </rPh>
    <rPh sb="29" eb="30">
      <t>シ</t>
    </rPh>
    <rPh sb="31" eb="33">
      <t>セッテイ</t>
    </rPh>
    <phoneticPr fontId="4"/>
  </si>
  <si>
    <t>140cm</t>
    <phoneticPr fontId="4"/>
  </si>
  <si>
    <t>200cm</t>
    <phoneticPr fontId="4"/>
  </si>
  <si>
    <t>発送方法</t>
    <rPh sb="0" eb="4">
      <t>ハッソウホウホウ</t>
    </rPh>
    <phoneticPr fontId="4"/>
  </si>
  <si>
    <t>※返礼品等の画像、パンフレット等を併せて提出してください。</t>
    <rPh sb="1" eb="4">
      <t>ヘンレイヒン</t>
    </rPh>
    <rPh sb="4" eb="5">
      <t>ナド</t>
    </rPh>
    <rPh sb="6" eb="8">
      <t>ガゾウ</t>
    </rPh>
    <rPh sb="15" eb="16">
      <t>ナド</t>
    </rPh>
    <rPh sb="17" eb="18">
      <t>アワ</t>
    </rPh>
    <rPh sb="20" eb="22">
      <t>テイシュツ</t>
    </rPh>
    <phoneticPr fontId="4"/>
  </si>
  <si>
    <t xml:space="preserve">本社・本店所在地
</t>
    <rPh sb="0" eb="2">
      <t>ホンシャ</t>
    </rPh>
    <rPh sb="3" eb="5">
      <t>ホンテン</t>
    </rPh>
    <rPh sb="5" eb="8">
      <t>ショザイチ</t>
    </rPh>
    <phoneticPr fontId="7"/>
  </si>
  <si>
    <t xml:space="preserve">事業者情報 </t>
    <phoneticPr fontId="4"/>
  </si>
  <si>
    <t>事業者ホームページ</t>
    <phoneticPr fontId="4"/>
  </si>
  <si>
    <t xml:space="preserve">事業者業種･業務内容 </t>
    <phoneticPr fontId="4"/>
  </si>
  <si>
    <t>提供可能数</t>
    <rPh sb="0" eb="5">
      <t>テイキョウカノウスウ</t>
    </rPh>
    <phoneticPr fontId="4"/>
  </si>
  <si>
    <t>賞味期限（消費期限）</t>
    <rPh sb="0" eb="2">
      <t>ショウミ</t>
    </rPh>
    <rPh sb="2" eb="4">
      <t>キゲン</t>
    </rPh>
    <rPh sb="5" eb="9">
      <t>ショウヒキゲン</t>
    </rPh>
    <phoneticPr fontId="4"/>
  </si>
  <si>
    <t>その他</t>
    <phoneticPr fontId="4"/>
  </si>
  <si>
    <t>申込事業者（企業）名</t>
    <rPh sb="0" eb="2">
      <t>モウシコミ</t>
    </rPh>
    <rPh sb="2" eb="5">
      <t>ジギョウシャ</t>
    </rPh>
    <rPh sb="6" eb="8">
      <t>キギョウ</t>
    </rPh>
    <rPh sb="9" eb="10">
      <t>メイ</t>
    </rPh>
    <phoneticPr fontId="7"/>
  </si>
  <si>
    <t>　戸田市長</t>
    <phoneticPr fontId="4"/>
  </si>
  <si>
    <t>項目名</t>
  </si>
  <si>
    <t>事業者入力欄（★の箇所にご入力・ご選択ください）</t>
  </si>
  <si>
    <t>1. 基本情報</t>
  </si>
  <si>
    <t>商品（セット）名</t>
  </si>
  <si>
    <t>★</t>
  </si>
  <si>
    <t>ふりがな</t>
  </si>
  <si>
    <t>商品の内容</t>
  </si>
  <si>
    <t>(単品の場合は容量、セット品の場合は内訳、役務の場合は所要時間 等)</t>
  </si>
  <si>
    <t>商品の価格（税込）</t>
  </si>
  <si>
    <t>★　　　円</t>
  </si>
  <si>
    <t>(※寄附金額とは異なります。市で設定します)</t>
  </si>
  <si>
    <t>2. 販売・発送等</t>
  </si>
  <si>
    <t>販売・発送可能時期</t>
  </si>
  <si>
    <t>【　】通年</t>
  </si>
  <si>
    <t>【　】期間限定（ ★ 月 ～ ★ 月 限定）</t>
  </si>
  <si>
    <t>【　】個数限定（ ★ 個 限定）</t>
  </si>
  <si>
    <t>(※該当する【　】に「〇」または「■」を入力)</t>
  </si>
  <si>
    <t>提供可能数（1日あたり）</t>
  </si>
  <si>
    <t>★ 個　・　制限なし</t>
  </si>
  <si>
    <t>賞味期限（消費期限）</t>
  </si>
  <si>
    <t>発送までの日数</t>
  </si>
  <si>
    <t>申込から約 ★ 日</t>
  </si>
  <si>
    <t>発送方法</t>
  </si>
  <si>
    <t>【　】常温　　【　】冷蔵　　【　】冷凍</t>
  </si>
  <si>
    <t>梱包サイズ</t>
  </si>
  <si>
    <t>【　】60cm　【　】80cm　【　】100cm　【　】120cm</t>
  </si>
  <si>
    <t>【　】140cm　【　】160cm　【　】200cm</t>
  </si>
  <si>
    <t>3. 商品ＰＲ</t>
  </si>
  <si>
    <t>商品（セット）の説明</t>
  </si>
  <si>
    <t>(※商品へのこだわりや、アピールポイント等をご記入ください)</t>
  </si>
  <si>
    <t>4. 地場産品基準</t>
  </si>
  <si>
    <t>(※該当するもの１つにチェック)</t>
  </si>
  <si>
    <t>【　】①</t>
  </si>
  <si>
    <t>市内で生産された農産物等</t>
  </si>
  <si>
    <t>【　】②</t>
  </si>
  <si>
    <t>市内で原材料の主要な部分が生産されたもの</t>
  </si>
  <si>
    <t>・原材料名：（ ★ ）</t>
  </si>
  <si>
    <t>・原材料全体のうち上記が占める割合：（ ★ ％）</t>
  </si>
  <si>
    <t>【　】③</t>
  </si>
  <si>
    <t>市内で製造、加工、企画等のうち主要な部分を行っているもの</t>
  </si>
  <si>
    <t>・商品製造場所：（ ★ ）</t>
  </si>
  <si>
    <t>・商品製造事業者名：（ ★ ）</t>
  </si>
  <si>
    <t>(※③に該当する場合、「工程表」および「証明書」を併せて提出)</t>
  </si>
  <si>
    <t>【　】④</t>
  </si>
  <si>
    <t>市内で提供される役務（サービス）</t>
  </si>
  <si>
    <t>【　】⑤</t>
  </si>
  <si>
    <t>その他：（ ★ ）</t>
  </si>
  <si>
    <t>5. アレルギー情報</t>
  </si>
  <si>
    <t>(※該当するもの全てにチェック)</t>
  </si>
  <si>
    <t>特定原材料</t>
  </si>
  <si>
    <t>（8品目）</t>
  </si>
  <si>
    <t>【　】卵　【　】乳成分　【　】小麦　【　】そば</t>
  </si>
  <si>
    <t>【　】落花生(ピーナッツ)　【　】えび　【　】かに　【　】くるみ</t>
  </si>
  <si>
    <t>特定原材料に準ずるもの</t>
  </si>
  <si>
    <t>（20品目）</t>
  </si>
  <si>
    <t>【　】さけ　【　】さば　【　】あわび　【　】いか　【　】いくら</t>
  </si>
  <si>
    <t>【　】牛肉　【　】豚肉　【　】鶏肉　【　】ゼラチン</t>
  </si>
  <si>
    <t>【　】アーモンド　【　】カシューナッツ　【　】大豆　【　】ごま</t>
  </si>
  <si>
    <t>【　】やまいも　【　】オレンジ　【　】キウイフルーツ</t>
  </si>
  <si>
    <t>【　】バナナ　【　】もも　【　】りんご　【　】マカダミアナッツ</t>
  </si>
  <si>
    <t>6. その他</t>
  </si>
  <si>
    <t>連絡事項など</t>
  </si>
  <si>
    <t>7. 添付書類</t>
  </si>
  <si>
    <t>画像・パンフレット等</t>
  </si>
  <si>
    <t>※本シートと併せて、商品の画像データやパンフレット等を必ずご提出ください。</t>
  </si>
  <si>
    <t>★</t>
    <phoneticPr fontId="4"/>
  </si>
  <si>
    <t>A列（発送方法）</t>
  </si>
  <si>
    <t>B列（常温用）</t>
  </si>
  <si>
    <t>C列（冷蔵用）</t>
  </si>
  <si>
    <t>D列（冷凍用）</t>
  </si>
  <si>
    <t>常温</t>
  </si>
  <si>
    <t>60cm</t>
  </si>
  <si>
    <t>冷蔵</t>
  </si>
  <si>
    <t>80cm</t>
  </si>
  <si>
    <t>冷凍</t>
  </si>
  <si>
    <t>100cm</t>
  </si>
  <si>
    <t>120cm</t>
  </si>
  <si>
    <t>140cm</t>
  </si>
  <si>
    <t>160cm</t>
  </si>
  <si>
    <t>220cm</t>
    <phoneticPr fontId="4"/>
  </si>
  <si>
    <t>240cm</t>
    <phoneticPr fontId="4"/>
  </si>
  <si>
    <t>260cm</t>
    <phoneticPr fontId="4"/>
  </si>
  <si>
    <t>梱包サイズ</t>
    <rPh sb="0" eb="2">
      <t>コンポウ</t>
    </rPh>
    <phoneticPr fontId="4"/>
  </si>
  <si>
    <t>発送日数
(※数字のみ入力)</t>
    <rPh sb="0" eb="2">
      <t>ハッソウ</t>
    </rPh>
    <rPh sb="2" eb="4">
      <t>ニッスウ</t>
    </rPh>
    <phoneticPr fontId="4"/>
  </si>
  <si>
    <t>個</t>
    <rPh sb="0" eb="1">
      <t>コ</t>
    </rPh>
    <phoneticPr fontId="4"/>
  </si>
  <si>
    <t>より</t>
    <phoneticPr fontId="4"/>
  </si>
  <si>
    <t>なお、当該返礼品等を取り扱うに当たって、下記の事項に同意します。
・　当該返礼品等については、以下に掲げる場合を除き、他の地方団体の地場産品
　基準（平成31年総務省告示第179号第６条をいう。以下同じ。）第３号の返礼品
　等として取り扱わないこと。
　①　貴市区町村の属する都道府県（貴団体が都道府県である場合には貴都道府
　　県内の市区町村）が地場産品基準第３号に適合するものとして当該返礼品等
　　を取り扱う場合
　②　地場産品基準第８号イ又はロの返礼品等（同基準第３号に適合する場合に限
　　る。）として他の地方団体が取り扱う場合
・　当該返礼品等の付加価値の算出方法等について、地方団体の求めに応じ、必要
　な説明や資料提供等を行うこと。</t>
  </si>
  <si>
    <t>円です※２。</t>
    <rPh sb="0" eb="1">
      <t>エン</t>
    </rPh>
    <phoneticPr fontId="15"/>
  </si>
  <si>
    <t>一般販売価格は</t>
    <rPh sb="0" eb="6">
      <t>イッパンハンバイカカク</t>
    </rPh>
    <phoneticPr fontId="15"/>
  </si>
  <si>
    <t>であり、</t>
  </si>
  <si>
    <t>また、当該返礼品の製造・加工地※１は</t>
    <rPh sb="3" eb="5">
      <t>トウガイ</t>
    </rPh>
    <rPh sb="5" eb="8">
      <t>ヘンレイヒン</t>
    </rPh>
    <rPh sb="9" eb="11">
      <t>セイゾウ</t>
    </rPh>
    <rPh sb="12" eb="15">
      <t>カコウチ</t>
    </rPh>
    <phoneticPr fontId="15"/>
  </si>
  <si>
    <t>※その他の算出方法とする理由及びその算出方法の詳細は以下のとおり。</t>
    <rPh sb="3" eb="4">
      <t>タ</t>
    </rPh>
    <rPh sb="5" eb="9">
      <t>サンシュツホウホウ</t>
    </rPh>
    <rPh sb="12" eb="14">
      <t>リユウ</t>
    </rPh>
    <rPh sb="14" eb="15">
      <t>オヨ</t>
    </rPh>
    <rPh sb="18" eb="22">
      <t>サンシュツホウホウ</t>
    </rPh>
    <rPh sb="23" eb="25">
      <t>ショウサイ</t>
    </rPh>
    <rPh sb="26" eb="28">
      <t>イカ</t>
    </rPh>
    <phoneticPr fontId="15"/>
  </si>
  <si>
    <t>その他の算出方法</t>
    <rPh sb="2" eb="3">
      <t>タ</t>
    </rPh>
    <rPh sb="4" eb="8">
      <t>サンシュツホウホウ</t>
    </rPh>
    <phoneticPr fontId="15"/>
  </si>
  <si>
    <t>円</t>
    <rPh sb="0" eb="1">
      <t>エン</t>
    </rPh>
    <phoneticPr fontId="15"/>
  </si>
  <si>
    <t>　B：当該返礼品等の製造・販売等のために当該地方団体の区域外で生じた費用</t>
    <rPh sb="3" eb="9">
      <t>トウガイヘンレイヒントウ</t>
    </rPh>
    <rPh sb="10" eb="12">
      <t>セイゾウ</t>
    </rPh>
    <rPh sb="13" eb="16">
      <t>ハンバイトウ</t>
    </rPh>
    <rPh sb="20" eb="22">
      <t>トウガイ</t>
    </rPh>
    <rPh sb="22" eb="26">
      <t>チホウダンタイ</t>
    </rPh>
    <rPh sb="27" eb="30">
      <t>クイキガイ</t>
    </rPh>
    <rPh sb="31" eb="32">
      <t>ショウ</t>
    </rPh>
    <rPh sb="34" eb="36">
      <t>ヒヨウ</t>
    </rPh>
    <phoneticPr fontId="15"/>
  </si>
  <si>
    <t>　A：当該地方団体による返礼品等の調達費用</t>
    <rPh sb="3" eb="5">
      <t>トウガイ</t>
    </rPh>
    <rPh sb="5" eb="9">
      <t>チホウダンタイ</t>
    </rPh>
    <rPh sb="12" eb="16">
      <t>ヘンレイヒントウ</t>
    </rPh>
    <rPh sb="17" eb="21">
      <t>チョウタツヒヨウ</t>
    </rPh>
    <phoneticPr fontId="15"/>
  </si>
  <si>
    <t>※標準的な算出方法における算出基礎は以下のとおり。</t>
    <rPh sb="1" eb="4">
      <t>ヒョウジュンテキ</t>
    </rPh>
    <rPh sb="5" eb="9">
      <t>サンシュツホウホウ</t>
    </rPh>
    <rPh sb="13" eb="15">
      <t>サンシュツ</t>
    </rPh>
    <rPh sb="15" eb="17">
      <t>キソ</t>
    </rPh>
    <rPh sb="18" eb="20">
      <t>イカ</t>
    </rPh>
    <phoneticPr fontId="15"/>
  </si>
  <si>
    <t>総務大臣が定める標準的な算出方法</t>
    <rPh sb="0" eb="4">
      <t>ソウムダイジン</t>
    </rPh>
    <rPh sb="5" eb="6">
      <t>サダ</t>
    </rPh>
    <rPh sb="8" eb="11">
      <t>ヒョウジュンテキ</t>
    </rPh>
    <rPh sb="12" eb="16">
      <t>サンシュツホウホウ</t>
    </rPh>
    <phoneticPr fontId="15"/>
  </si>
  <si>
    <t>その他</t>
    <rPh sb="2" eb="3">
      <t>タ</t>
    </rPh>
    <phoneticPr fontId="15"/>
  </si>
  <si>
    <t>梱包</t>
    <rPh sb="0" eb="2">
      <t>コンポウ</t>
    </rPh>
    <phoneticPr fontId="15"/>
  </si>
  <si>
    <t>検品</t>
    <rPh sb="0" eb="2">
      <t>ケンピン</t>
    </rPh>
    <phoneticPr fontId="15"/>
  </si>
  <si>
    <t>品質検査</t>
    <rPh sb="0" eb="4">
      <t>ヒンシツケンサ</t>
    </rPh>
    <phoneticPr fontId="15"/>
  </si>
  <si>
    <t>組立</t>
    <rPh sb="0" eb="2">
      <t>クミタテ</t>
    </rPh>
    <phoneticPr fontId="15"/>
  </si>
  <si>
    <t>製作</t>
    <rPh sb="0" eb="2">
      <t>セイサク</t>
    </rPh>
    <phoneticPr fontId="15"/>
  </si>
  <si>
    <t>製造</t>
    <rPh sb="0" eb="2">
      <t>セイゾウ</t>
    </rPh>
    <phoneticPr fontId="15"/>
  </si>
  <si>
    <t>調理</t>
    <rPh sb="0" eb="2">
      <t>チョウリ</t>
    </rPh>
    <phoneticPr fontId="15"/>
  </si>
  <si>
    <t>試作</t>
    <rPh sb="0" eb="2">
      <t>シサク</t>
    </rPh>
    <phoneticPr fontId="15"/>
  </si>
  <si>
    <t>企画・開発</t>
    <rPh sb="0" eb="2">
      <t>キカク</t>
    </rPh>
    <rPh sb="3" eb="5">
      <t>カイハツ</t>
    </rPh>
    <phoneticPr fontId="15"/>
  </si>
  <si>
    <t>割合</t>
    <rPh sb="0" eb="2">
      <t>ワリアイ</t>
    </rPh>
    <phoneticPr fontId="15"/>
  </si>
  <si>
    <t>工程から生じる
価格（税込）</t>
    <rPh sb="0" eb="2">
      <t>コウテイ</t>
    </rPh>
    <rPh sb="4" eb="5">
      <t>ショウ</t>
    </rPh>
    <rPh sb="8" eb="10">
      <t>カカク</t>
    </rPh>
    <rPh sb="11" eb="13">
      <t>ゼイコミ</t>
    </rPh>
    <phoneticPr fontId="15"/>
  </si>
  <si>
    <t>市内
or
市外</t>
    <rPh sb="0" eb="2">
      <t>シナイ</t>
    </rPh>
    <rPh sb="6" eb="8">
      <t>シガイ</t>
    </rPh>
    <phoneticPr fontId="15"/>
  </si>
  <si>
    <t>作業内容</t>
    <rPh sb="0" eb="2">
      <t>サギョウ</t>
    </rPh>
    <rPh sb="2" eb="4">
      <t>ナイヨウ</t>
    </rPh>
    <phoneticPr fontId="15"/>
  </si>
  <si>
    <t>製造工程</t>
    <rPh sb="0" eb="2">
      <t>セイゾウ</t>
    </rPh>
    <rPh sb="2" eb="4">
      <t>コウテイ</t>
    </rPh>
    <phoneticPr fontId="15"/>
  </si>
  <si>
    <t>一般販売価格(税込)</t>
    <rPh sb="0" eb="6">
      <t>イッパンハンバイカカク</t>
    </rPh>
    <rPh sb="7" eb="9">
      <t>ゼイコ</t>
    </rPh>
    <phoneticPr fontId="15"/>
  </si>
  <si>
    <t>返礼品の製造・加工が行われた場所</t>
    <rPh sb="0" eb="3">
      <t>ヘンレイヒン</t>
    </rPh>
    <rPh sb="4" eb="6">
      <t>セイゾウ</t>
    </rPh>
    <rPh sb="7" eb="9">
      <t>カコウ</t>
    </rPh>
    <rPh sb="10" eb="11">
      <t>オコナ</t>
    </rPh>
    <rPh sb="14" eb="16">
      <t>バショ</t>
    </rPh>
    <phoneticPr fontId="15"/>
  </si>
  <si>
    <t>※その理由</t>
    <rPh sb="3" eb="5">
      <t>リユウ</t>
    </rPh>
    <phoneticPr fontId="15"/>
  </si>
  <si>
    <t>　※算出方法の詳細</t>
    <rPh sb="2" eb="4">
      <t>サンシュツ</t>
    </rPh>
    <rPh sb="4" eb="6">
      <t>ホウホウ</t>
    </rPh>
    <rPh sb="7" eb="9">
      <t>ショウサイ</t>
    </rPh>
    <phoneticPr fontId="15"/>
  </si>
  <si>
    <t>基本的には「総務大臣が定める標準的な算出方法」を選択</t>
    <rPh sb="0" eb="3">
      <t>キホンテキ</t>
    </rPh>
    <rPh sb="6" eb="10">
      <t>ソウムダイジン</t>
    </rPh>
    <rPh sb="11" eb="12">
      <t>サダ</t>
    </rPh>
    <rPh sb="14" eb="17">
      <t>ヒョウジュンテキ</t>
    </rPh>
    <rPh sb="18" eb="22">
      <t>サンシュツホウホウ</t>
    </rPh>
    <rPh sb="24" eb="26">
      <t>センタク</t>
    </rPh>
    <phoneticPr fontId="15"/>
  </si>
  <si>
    <t>連絡先</t>
    <rPh sb="0" eb="3">
      <t>レンラクサキ</t>
    </rPh>
    <phoneticPr fontId="15"/>
  </si>
  <si>
    <t>担当者名</t>
    <rPh sb="0" eb="3">
      <t>タントウシャ</t>
    </rPh>
    <rPh sb="3" eb="4">
      <t>メイ</t>
    </rPh>
    <phoneticPr fontId="15"/>
  </si>
  <si>
    <t>事業者名</t>
    <rPh sb="0" eb="4">
      <t>ジギョウシャメイ</t>
    </rPh>
    <phoneticPr fontId="15"/>
  </si>
  <si>
    <t>注意点</t>
    <rPh sb="0" eb="3">
      <t>チュウイテン</t>
    </rPh>
    <phoneticPr fontId="15"/>
  </si>
  <si>
    <t>記入欄</t>
    <rPh sb="0" eb="3">
      <t>キニュウラン</t>
    </rPh>
    <phoneticPr fontId="15"/>
  </si>
  <si>
    <t>項目名</t>
    <rPh sb="0" eb="3">
      <t>コウモクメイ</t>
    </rPh>
    <phoneticPr fontId="15"/>
  </si>
  <si>
    <t>返礼品名</t>
    <rPh sb="0" eb="4">
      <t>ヘンレイヒンメイ</t>
    </rPh>
    <phoneticPr fontId="15"/>
  </si>
  <si>
    <t>黄色のセルにご記入ください。
※付加価値が50％超でないと、返礼品として登録ができません。</t>
    <rPh sb="0" eb="2">
      <t>キイロ</t>
    </rPh>
    <rPh sb="7" eb="9">
      <t>キニュウ</t>
    </rPh>
    <rPh sb="16" eb="18">
      <t>フカ</t>
    </rPh>
    <rPh sb="18" eb="20">
      <t>カチ</t>
    </rPh>
    <rPh sb="24" eb="25">
      <t>チョウ</t>
    </rPh>
    <rPh sb="30" eb="32">
      <t>ヘンレイ</t>
    </rPh>
    <rPh sb="32" eb="33">
      <t>ヒン</t>
    </rPh>
    <rPh sb="36" eb="38">
      <t>トウロク</t>
    </rPh>
    <phoneticPr fontId="15"/>
  </si>
  <si>
    <t>人件費、利益、販売にかかる手数料等</t>
    <rPh sb="0" eb="3">
      <t>ジンケンヒ</t>
    </rPh>
    <rPh sb="4" eb="6">
      <t>リエキ</t>
    </rPh>
    <rPh sb="7" eb="9">
      <t>ハンバイ</t>
    </rPh>
    <rPh sb="13" eb="16">
      <t>テスウリョウ</t>
    </rPh>
    <rPh sb="16" eb="17">
      <t>トウ</t>
    </rPh>
    <phoneticPr fontId="15"/>
  </si>
  <si>
    <t>店舗で包装</t>
    <rPh sb="0" eb="2">
      <t>テンポ</t>
    </rPh>
    <rPh sb="3" eb="5">
      <t>ホウソウ</t>
    </rPh>
    <phoneticPr fontId="15"/>
  </si>
  <si>
    <t>・小麦粉からの生地へ
・調味
・成形
・焼き上げ</t>
    <rPh sb="1" eb="4">
      <t>コムギコ</t>
    </rPh>
    <rPh sb="7" eb="9">
      <t>キジ</t>
    </rPh>
    <rPh sb="12" eb="14">
      <t>チョウミ</t>
    </rPh>
    <rPh sb="16" eb="18">
      <t>セイケイ</t>
    </rPh>
    <rPh sb="20" eb="21">
      <t>ヤ</t>
    </rPh>
    <rPh sb="22" eb="23">
      <t>ア</t>
    </rPh>
    <phoneticPr fontId="15"/>
  </si>
  <si>
    <t>・小麦粉
・バター
・ソースの原材料：△△</t>
    <rPh sb="1" eb="4">
      <t>コムギコ</t>
    </rPh>
    <rPh sb="15" eb="18">
      <t>ゲンザイリョウ</t>
    </rPh>
    <phoneticPr fontId="15"/>
  </si>
  <si>
    <t>・ソースの原材料：□□</t>
    <rPh sb="5" eb="8">
      <t>ゲンザイリョウ</t>
    </rPh>
    <phoneticPr fontId="15"/>
  </si>
  <si>
    <t>工程表【記入用】に記入すると自動で入力されます</t>
    <rPh sb="0" eb="3">
      <t>コウテイヒョウ</t>
    </rPh>
    <rPh sb="4" eb="6">
      <t>キニュウ</t>
    </rPh>
    <rPh sb="6" eb="7">
      <t>ヨウ</t>
    </rPh>
    <rPh sb="9" eb="11">
      <t>キニュウ</t>
    </rPh>
    <rPh sb="14" eb="16">
      <t>ジドウ</t>
    </rPh>
    <rPh sb="17" eb="19">
      <t>ニュウリョク</t>
    </rPh>
    <phoneticPr fontId="15"/>
  </si>
  <si>
    <t>Bの費用</t>
    <rPh sb="2" eb="4">
      <t>ヒヨウ</t>
    </rPh>
    <phoneticPr fontId="15"/>
  </si>
  <si>
    <t>●●商店</t>
    <rPh sb="2" eb="4">
      <t>ショウテン</t>
    </rPh>
    <phoneticPr fontId="17"/>
  </si>
  <si>
    <t>菓子パン×10個</t>
    <rPh sb="0" eb="2">
      <t>カシ</t>
    </rPh>
    <rPh sb="7" eb="8">
      <t>コ</t>
    </rPh>
    <phoneticPr fontId="15"/>
  </si>
  <si>
    <t>記入例</t>
    <rPh sb="0" eb="2">
      <t>キニュウ</t>
    </rPh>
    <rPh sb="2" eb="3">
      <t>レイ</t>
    </rPh>
    <phoneticPr fontId="17"/>
  </si>
  <si>
    <t>戸田市産の原材料(記入必須)</t>
    <rPh sb="0" eb="2">
      <t>トダ</t>
    </rPh>
    <rPh sb="3" eb="4">
      <t>サン</t>
    </rPh>
    <rPh sb="5" eb="8">
      <t>ゲンザイリョウ</t>
    </rPh>
    <rPh sb="9" eb="11">
      <t>キニュウ</t>
    </rPh>
    <rPh sb="11" eb="13">
      <t>ヒッス</t>
    </rPh>
    <phoneticPr fontId="15"/>
  </si>
  <si>
    <t>戸田市外産の原材料(記入必須)</t>
    <rPh sb="0" eb="2">
      <t>トダ</t>
    </rPh>
    <rPh sb="4" eb="5">
      <t>サン</t>
    </rPh>
    <rPh sb="6" eb="9">
      <t>ゲンザイリョウ</t>
    </rPh>
    <rPh sb="10" eb="14">
      <t>キニュウヒッス</t>
    </rPh>
    <phoneticPr fontId="15"/>
  </si>
  <si>
    <t>戸田市内</t>
    <rPh sb="0" eb="2">
      <t>トダ</t>
    </rPh>
    <rPh sb="2" eb="4">
      <t>シナイ</t>
    </rPh>
    <phoneticPr fontId="15"/>
  </si>
  <si>
    <t>戸田市外</t>
    <rPh sb="0" eb="2">
      <t>トダ</t>
    </rPh>
    <rPh sb="2" eb="3">
      <t>シ</t>
    </rPh>
    <rPh sb="3" eb="4">
      <t>ソト</t>
    </rPh>
    <phoneticPr fontId="15"/>
  </si>
  <si>
    <t>戸田市内で生じた付加価値</t>
    <rPh sb="0" eb="2">
      <t>トダ</t>
    </rPh>
    <rPh sb="3" eb="4">
      <t>ナイ</t>
    </rPh>
    <rPh sb="5" eb="6">
      <t>ショウ</t>
    </rPh>
    <rPh sb="8" eb="12">
      <t>フカカチ</t>
    </rPh>
    <phoneticPr fontId="15"/>
  </si>
  <si>
    <t>B 戸田市外で生じた付加価値</t>
    <rPh sb="2" eb="4">
      <t>トダ</t>
    </rPh>
    <rPh sb="5" eb="6">
      <t>ソト</t>
    </rPh>
    <rPh sb="7" eb="8">
      <t>ショウ</t>
    </rPh>
    <rPh sb="10" eb="14">
      <t>フカカチ</t>
    </rPh>
    <phoneticPr fontId="15"/>
  </si>
  <si>
    <t>総務大臣が定める標準的な算出方法</t>
  </si>
  <si>
    <t>戸田市外</t>
    <rPh sb="0" eb="2">
      <t>トダ</t>
    </rPh>
    <rPh sb="3" eb="4">
      <t>ソト</t>
    </rPh>
    <phoneticPr fontId="15"/>
  </si>
  <si>
    <t>戸田市内</t>
    <rPh sb="0" eb="2">
      <t>トダ</t>
    </rPh>
    <phoneticPr fontId="15"/>
  </si>
  <si>
    <t>戸田　花子</t>
    <rPh sb="0" eb="2">
      <t>トダ</t>
    </rPh>
    <rPh sb="3" eb="5">
      <t>ハナコ</t>
    </rPh>
    <phoneticPr fontId="17"/>
  </si>
  <si>
    <t>048-446-○○○○</t>
    <phoneticPr fontId="17"/>
  </si>
  <si>
    <t>戸田市外</t>
    <rPh sb="0" eb="2">
      <t>トダ</t>
    </rPh>
    <rPh sb="2" eb="4">
      <t>シガイ</t>
    </rPh>
    <phoneticPr fontId="15"/>
  </si>
  <si>
    <t>アレルギー品目（特定原材料8品目）で（該当する□に✓）</t>
    <rPh sb="5" eb="7">
      <t>ヒンモク</t>
    </rPh>
    <rPh sb="8" eb="10">
      <t>トクテイ</t>
    </rPh>
    <rPh sb="10" eb="13">
      <t>ゲンザイリョウ</t>
    </rPh>
    <rPh sb="14" eb="16">
      <t>ヒンモク</t>
    </rPh>
    <phoneticPr fontId="4"/>
  </si>
  <si>
    <t>アレルギー品目（特定原材料に準ずるもの20品目）で（該当する□に✓）</t>
    <rPh sb="14" eb="15">
      <t>ジュン</t>
    </rPh>
    <rPh sb="21" eb="23">
      <t>ヒンモク</t>
    </rPh>
    <phoneticPr fontId="4"/>
  </si>
  <si>
    <t>販売・発送可能時期 
（該当する□に✓）</t>
    <phoneticPr fontId="4"/>
  </si>
  <si>
    <t>戸田市長殿</t>
    <rPh sb="0" eb="2">
      <t>トダ</t>
    </rPh>
    <rPh sb="2" eb="4">
      <t>シチョウ</t>
    </rPh>
    <rPh sb="3" eb="4">
      <t>ドノ</t>
    </rPh>
    <phoneticPr fontId="15"/>
  </si>
  <si>
    <t>については、戸田市の区域内における工程により、当該返礼品等の価値の</t>
    <rPh sb="6" eb="8">
      <t>トダ</t>
    </rPh>
    <rPh sb="10" eb="13">
      <t>クイキナイ</t>
    </rPh>
    <rPh sb="17" eb="19">
      <t>コウテイ</t>
    </rPh>
    <rPh sb="23" eb="25">
      <t>トウガイ</t>
    </rPh>
    <rPh sb="25" eb="27">
      <t>ヘンレイ</t>
    </rPh>
    <rPh sb="27" eb="28">
      <t>ヒン</t>
    </rPh>
    <rPh sb="28" eb="29">
      <t>トウ</t>
    </rPh>
    <rPh sb="30" eb="32">
      <t>カチ</t>
    </rPh>
    <phoneticPr fontId="15"/>
  </si>
  <si>
    <t>が生じていることを証明します。</t>
    <rPh sb="1" eb="2">
      <t>ショウ</t>
    </rPh>
    <rPh sb="9" eb="11">
      <t>ショウメイ</t>
    </rPh>
    <phoneticPr fontId="15"/>
  </si>
  <si>
    <t>☑</t>
    <phoneticPr fontId="4"/>
  </si>
  <si>
    <t>□</t>
    <phoneticPr fontId="4"/>
  </si>
  <si>
    <t xml:space="preserve">HPアドレス </t>
    <phoneticPr fontId="4"/>
  </si>
  <si>
    <t>（</t>
    <phoneticPr fontId="4"/>
  </si>
  <si>
    <t>）</t>
    <phoneticPr fontId="4"/>
  </si>
  <si>
    <t>地場産品基準（右のリストから選択）</t>
    <phoneticPr fontId="4"/>
  </si>
  <si>
    <t>②原材料名</t>
    <rPh sb="1" eb="5">
      <t>ゲンザイリョウメイ</t>
    </rPh>
    <phoneticPr fontId="4"/>
  </si>
  <si>
    <t>②原材料全体のうち上記原材料が占める割合（％）</t>
    <rPh sb="1" eb="6">
      <t>ゲンザイリョウゼンタイ</t>
    </rPh>
    <rPh sb="9" eb="11">
      <t>ジョウキ</t>
    </rPh>
    <rPh sb="11" eb="14">
      <t>ゲンザイリョウ</t>
    </rPh>
    <rPh sb="15" eb="16">
      <t>シ</t>
    </rPh>
    <rPh sb="18" eb="20">
      <t>ワリアイ</t>
    </rPh>
    <phoneticPr fontId="4"/>
  </si>
  <si>
    <t>⑤その他の詳細</t>
    <phoneticPr fontId="4"/>
  </si>
  <si>
    <t>証明書提出の確認欄</t>
    <phoneticPr fontId="4"/>
  </si>
  <si>
    <t>市内の場合：「埼玉県戸田市」
市外（国内）の場合：都道府県・市区町村名 （例：〇〇県〇〇市）
国外の場合：国名 （例：〇〇国）</t>
    <phoneticPr fontId="15"/>
  </si>
  <si>
    <t>製造事業者名</t>
    <rPh sb="0" eb="5">
      <t>セイゾウジギョウシャ</t>
    </rPh>
    <rPh sb="5" eb="6">
      <t>メイ</t>
    </rPh>
    <phoneticPr fontId="4"/>
  </si>
  <si>
    <t>※申請者と製造事業者が異なる場合（外部委託など）は、実際の製造事業者名をご記入ください。</t>
    <phoneticPr fontId="4"/>
  </si>
  <si>
    <t>普段、一般消費者向けに販売している通常価格をご記入ください。
※市場に出回っていない非売品や、ふるさと納税オリジナルのセット品などの場合は、同等品の価格をご記入ください。</t>
    <phoneticPr fontId="4"/>
  </si>
  <si>
    <t>※申請者と製造事業者が異なる場合（外部委託など）は、実際の製造事業者名をご記入ください。</t>
    <phoneticPr fontId="15"/>
  </si>
  <si>
    <t>普段、一般消費者向けに販売している通常価格をご記入ください。
※市場に出回っていない非売品や、ふるさと納税オリジナルのセット品などの場合は、同等品の価格をご記入ください。</t>
    <phoneticPr fontId="4"/>
  </si>
  <si>
    <t>担当者を入力（※入力不要）</t>
    <rPh sb="0" eb="3">
      <t>タントウシャ</t>
    </rPh>
    <rPh sb="4" eb="6">
      <t>ニュウリョク</t>
    </rPh>
    <phoneticPr fontId="15"/>
  </si>
  <si>
    <t>事業者名を入力（※入力不要）</t>
    <rPh sb="0" eb="3">
      <t>ジギョウシャ</t>
    </rPh>
    <rPh sb="3" eb="4">
      <t>メイ</t>
    </rPh>
    <rPh sb="5" eb="7">
      <t>ニュウリョク</t>
    </rPh>
    <phoneticPr fontId="15"/>
  </si>
  <si>
    <t>連絡先を入力(※入力不要）</t>
    <rPh sb="0" eb="3">
      <t>レンラクサキ</t>
    </rPh>
    <rPh sb="4" eb="6">
      <t>ニュウリョク</t>
    </rPh>
    <phoneticPr fontId="15"/>
  </si>
  <si>
    <t>（入力不要）</t>
    <rPh sb="1" eb="3">
      <t>ニュウリョク</t>
    </rPh>
    <rPh sb="3" eb="5">
      <t>フヨウ</t>
    </rPh>
    <phoneticPr fontId="4"/>
  </si>
  <si>
    <t>連絡先を入力（※入力不要）</t>
    <rPh sb="0" eb="3">
      <t>レンラクサキ</t>
    </rPh>
    <rPh sb="4" eb="6">
      <t>ニュウリョク</t>
    </rPh>
    <phoneticPr fontId="15"/>
  </si>
  <si>
    <t>埼玉県戸田市</t>
    <rPh sb="0" eb="6">
      <t>サイタマケントダシ</t>
    </rPh>
    <phoneticPr fontId="4"/>
  </si>
  <si>
    <t>戸田市オリジナルデザインTシャツ×1枚</t>
    <phoneticPr fontId="15"/>
  </si>
  <si>
    <t>●●企画</t>
    <phoneticPr fontId="17"/>
  </si>
  <si>
    <t>戸田　太郎</t>
  </si>
  <si>
    <t>株式会社△△ファクトリー</t>
    <rPh sb="0" eb="1">
      <t>カブ</t>
    </rPh>
    <phoneticPr fontId="4"/>
  </si>
  <si>
    <t>・無地Tシャツ生地
・プリントインク</t>
    <phoneticPr fontId="15"/>
  </si>
  <si>
    <t>戸田市内</t>
    <rPh sb="0" eb="4">
      <t>トダシナイ</t>
    </rPh>
    <phoneticPr fontId="4"/>
  </si>
  <si>
    <t>生地へのプリント加工</t>
    <phoneticPr fontId="4"/>
  </si>
  <si>
    <t>埼玉県三郷市</t>
    <rPh sb="0" eb="3">
      <t>サイタマケン</t>
    </rPh>
    <rPh sb="3" eb="6">
      <t>ミサトシ</t>
    </rPh>
    <phoneticPr fontId="17"/>
  </si>
  <si>
    <t>戸田市外</t>
    <rPh sb="0" eb="4">
      <t>トダシガイ</t>
    </rPh>
    <phoneticPr fontId="4"/>
  </si>
  <si>
    <t>仕上がり確認</t>
    <rPh sb="0" eb="2">
      <t>シア</t>
    </rPh>
    <rPh sb="4" eb="6">
      <t>カクニン</t>
    </rPh>
    <phoneticPr fontId="4"/>
  </si>
  <si>
    <t>専用箱への梱包</t>
    <rPh sb="0" eb="3">
      <t>センヨウバコ</t>
    </rPh>
    <rPh sb="5" eb="7">
      <t>コンポウ</t>
    </rPh>
    <phoneticPr fontId="15"/>
  </si>
  <si>
    <t>・商品コンセプト策定
・オリジナルデザインの制作
・仕様および素材の選定</t>
    <rPh sb="34" eb="36">
      <t>センテイ</t>
    </rPh>
    <phoneticPr fontId="4"/>
  </si>
  <si>
    <t>日で発送</t>
    <rPh sb="0" eb="1">
      <t>ニチ</t>
    </rPh>
    <rPh sb="2" eb="4">
      <t>ハッソウ</t>
    </rPh>
    <phoneticPr fontId="4"/>
  </si>
  <si>
    <t>申込日より約</t>
    <phoneticPr fontId="4"/>
  </si>
  <si>
    <t>市内の場合：「埼玉県戸田市」
【※下記は企画立案で申請の場合】
市外（国内）の場合：都道府県・市区町村名 （例：〇〇県〇〇市）
国外の場合：国名 （例：〇〇国）</t>
    <rPh sb="17" eb="19">
      <t>カキ</t>
    </rPh>
    <phoneticPr fontId="15"/>
  </si>
  <si>
    <t>第６号様式（第１１条関係）</t>
    <phoneticPr fontId="4"/>
  </si>
  <si>
    <t>戸田市ふるさと納税返礼品追加提案書</t>
    <phoneticPr fontId="4"/>
  </si>
  <si>
    <t>　戸田市ふるさと納税返礼品等協力事業者募集要領第１１条の規定に基づき、下記のとおり返礼品等の追加提案をします。</t>
    <phoneticPr fontId="4"/>
  </si>
  <si>
    <t>上記については、以下の算出方法（該当する算出方法に☑）により算出しています。</t>
    <rPh sb="0" eb="2">
      <t>ジョウキ</t>
    </rPh>
    <rPh sb="8" eb="10">
      <t>イカ</t>
    </rPh>
    <rPh sb="11" eb="15">
      <t>サンシュツホウホウ</t>
    </rPh>
    <rPh sb="16" eb="18">
      <t>ガイトウ</t>
    </rPh>
    <rPh sb="20" eb="24">
      <t>サンシュツホウホウ</t>
    </rPh>
    <rPh sb="30" eb="32">
      <t>サンシュツ</t>
    </rPh>
    <phoneticPr fontId="15"/>
  </si>
  <si>
    <r>
      <rPr>
        <u/>
        <sz val="9"/>
        <color theme="1"/>
        <rFont val="ＭＳ 明朝"/>
        <family val="1"/>
        <charset val="128"/>
      </rPr>
      <t>記載要領</t>
    </r>
    <r>
      <rPr>
        <sz val="9"/>
        <color theme="1"/>
        <rFont val="ＭＳ 明朝"/>
        <family val="1"/>
        <charset val="128"/>
      </rPr>
      <t xml:space="preserve">
※１　返礼品等の製造・加工がおこなわれた場所について、国内の場合は都道府県名及
　　び市区町村名（例：○○県○○市）、国外の場合は国名を記載すること。
※２　当該返礼品等を一般消費者に対して販売する際の通常の価格を記載すること。
　　なお、当該返礼品等が非売品である場合には、当該返礼品等の類似製品に係る
　　通常の価格を記載すること。</t>
    </r>
    <rPh sb="0" eb="4">
      <t>キサイヨウリョウ</t>
    </rPh>
    <rPh sb="8" eb="12">
      <t>ヘンレイヒントウ</t>
    </rPh>
    <rPh sb="13" eb="15">
      <t>セイゾウ</t>
    </rPh>
    <rPh sb="16" eb="18">
      <t>カコウ</t>
    </rPh>
    <rPh sb="25" eb="27">
      <t>バショ</t>
    </rPh>
    <rPh sb="32" eb="34">
      <t>コクナイ</t>
    </rPh>
    <rPh sb="35" eb="37">
      <t>バアイ</t>
    </rPh>
    <rPh sb="38" eb="43">
      <t>トドウフケンメイ</t>
    </rPh>
    <rPh sb="43" eb="44">
      <t>オヨ</t>
    </rPh>
    <rPh sb="48" eb="53">
      <t>シクチョウソンメイ</t>
    </rPh>
    <rPh sb="54" eb="55">
      <t>レイ</t>
    </rPh>
    <rPh sb="58" eb="59">
      <t>ケン</t>
    </rPh>
    <rPh sb="61" eb="62">
      <t>シ</t>
    </rPh>
    <rPh sb="64" eb="66">
      <t>コクガイ</t>
    </rPh>
    <rPh sb="67" eb="69">
      <t>バアイ</t>
    </rPh>
    <rPh sb="70" eb="72">
      <t>コクメイ</t>
    </rPh>
    <rPh sb="73" eb="75">
      <t>キサイ</t>
    </rPh>
    <rPh sb="84" eb="90">
      <t>トウガイヘンレイヒントウ</t>
    </rPh>
    <rPh sb="91" eb="96">
      <t>イッパンショウヒシャ</t>
    </rPh>
    <rPh sb="97" eb="98">
      <t>タイ</t>
    </rPh>
    <rPh sb="100" eb="102">
      <t>ハンバイ</t>
    </rPh>
    <rPh sb="104" eb="105">
      <t>サイ</t>
    </rPh>
    <rPh sb="106" eb="108">
      <t>ツウジョウ</t>
    </rPh>
    <rPh sb="109" eb="111">
      <t>カカク</t>
    </rPh>
    <rPh sb="112" eb="114">
      <t>キサイ</t>
    </rPh>
    <rPh sb="125" eb="131">
      <t>トウガイヘンレイヒントウ</t>
    </rPh>
    <rPh sb="132" eb="135">
      <t>ヒバイヒン</t>
    </rPh>
    <rPh sb="138" eb="140">
      <t>バアイ</t>
    </rPh>
    <rPh sb="143" eb="148">
      <t>トウガイ</t>
    </rPh>
    <rPh sb="148" eb="149">
      <t>トウ</t>
    </rPh>
    <rPh sb="150" eb="154">
      <t>ルイジセイヒン</t>
    </rPh>
    <rPh sb="155" eb="156">
      <t>カカ</t>
    </rPh>
    <rPh sb="160" eb="162">
      <t>ツウジョウ</t>
    </rPh>
    <rPh sb="163" eb="165">
      <t>カカク</t>
    </rPh>
    <rPh sb="166" eb="168">
      <t>キサイ</t>
    </rPh>
    <phoneticPr fontId="15"/>
  </si>
  <si>
    <r>
      <rPr>
        <sz val="11"/>
        <color rgb="FF0070C0"/>
        <rFont val="ＭＳ 明朝"/>
        <family val="1"/>
        <charset val="128"/>
      </rPr>
      <t>★</t>
    </r>
    <r>
      <rPr>
        <sz val="11"/>
        <color theme="1"/>
        <rFont val="ＭＳ 明朝"/>
        <family val="1"/>
        <charset val="128"/>
      </rPr>
      <t>算出方法にて、その他の算出方法を選択した場合のみ記入</t>
    </r>
    <rPh sb="1" eb="5">
      <t>サンシュツホウホウ</t>
    </rPh>
    <rPh sb="10" eb="11">
      <t>タ</t>
    </rPh>
    <rPh sb="12" eb="16">
      <t>サンシュツホウホウ</t>
    </rPh>
    <rPh sb="17" eb="19">
      <t>センタク</t>
    </rPh>
    <rPh sb="21" eb="23">
      <t>バアイ</t>
    </rPh>
    <rPh sb="25" eb="27">
      <t>キニュウ</t>
    </rPh>
    <phoneticPr fontId="15"/>
  </si>
  <si>
    <r>
      <rPr>
        <sz val="11"/>
        <color rgb="FF0070C0"/>
        <rFont val="ＭＳ 明朝"/>
        <family val="1"/>
        <charset val="128"/>
      </rPr>
      <t>★</t>
    </r>
    <r>
      <rPr>
        <sz val="11"/>
        <color theme="1"/>
        <rFont val="ＭＳ 明朝"/>
        <family val="1"/>
        <charset val="128"/>
      </rPr>
      <t>算出方法</t>
    </r>
    <rPh sb="1" eb="5">
      <t>サンシュツホウホウ</t>
    </rPh>
    <phoneticPr fontId="15"/>
  </si>
  <si>
    <r>
      <t>商品の内容（</t>
    </r>
    <r>
      <rPr>
        <sz val="11"/>
        <color theme="1"/>
        <rFont val="ＭＳ 明朝"/>
        <family val="1"/>
        <charset val="128"/>
      </rPr>
      <t>単品の場合は容量、セット品の場合は内訳、役務の場合は所要時間等</t>
    </r>
    <r>
      <rPr>
        <sz val="11"/>
        <color rgb="FF000000"/>
        <rFont val="ＭＳ 明朝"/>
        <family val="1"/>
        <charset val="128"/>
      </rPr>
      <t xml:space="preserve">） </t>
    </r>
    <rPh sb="6" eb="8">
      <t>タンピン</t>
    </rPh>
    <rPh sb="9" eb="11">
      <t>バアイ</t>
    </rPh>
    <rPh sb="12" eb="14">
      <t>ヨウリョウ</t>
    </rPh>
    <rPh sb="18" eb="19">
      <t>ヒン</t>
    </rPh>
    <rPh sb="20" eb="22">
      <t>バアイ</t>
    </rPh>
    <rPh sb="23" eb="25">
      <t>ウチワケ</t>
    </rPh>
    <rPh sb="26" eb="28">
      <t>エキム</t>
    </rPh>
    <rPh sb="29" eb="31">
      <t>バアイ</t>
    </rPh>
    <rPh sb="32" eb="36">
      <t>ショヨウジカン</t>
    </rPh>
    <rPh sb="36" eb="37">
      <t>ナド</t>
    </rPh>
    <phoneticPr fontId="4"/>
  </si>
  <si>
    <r>
      <t xml:space="preserve">商品（セット）の説明 
</t>
    </r>
    <r>
      <rPr>
        <sz val="9"/>
        <color theme="1"/>
        <rFont val="ＭＳ 明朝"/>
        <family val="1"/>
        <charset val="128"/>
      </rPr>
      <t xml:space="preserve">※商品へのこだわりや、アピールポイント等について
記入してください。 </t>
    </r>
    <rPh sb="13" eb="15">
      <t>ショウヒン</t>
    </rPh>
    <phoneticPr fontId="4"/>
  </si>
  <si>
    <r>
      <t xml:space="preserve">連絡先住所
</t>
    </r>
    <r>
      <rPr>
        <sz val="10"/>
        <color theme="1"/>
        <rFont val="ＭＳ 明朝"/>
        <family val="1"/>
        <charset val="128"/>
      </rPr>
      <t>（本社・本店所在地と異なる場合のみ記入）</t>
    </r>
    <rPh sb="0" eb="2">
      <t>レンラク</t>
    </rPh>
    <rPh sb="2" eb="3">
      <t>サキ</t>
    </rPh>
    <rPh sb="3" eb="5">
      <t>ジュウショ</t>
    </rPh>
    <rPh sb="7" eb="9">
      <t>ホンシャ</t>
    </rPh>
    <rPh sb="10" eb="12">
      <t>ホンテン</t>
    </rPh>
    <rPh sb="12" eb="15">
      <t>ショザイチ</t>
    </rPh>
    <rPh sb="16" eb="17">
      <t>コト</t>
    </rPh>
    <rPh sb="19" eb="21">
      <t>バアイ</t>
    </rPh>
    <rPh sb="23" eb="25">
      <t>キニュウ</t>
    </rPh>
    <phoneticPr fontId="4"/>
  </si>
  <si>
    <r>
      <t>【添付書類】・「</t>
    </r>
    <r>
      <rPr>
        <sz val="11"/>
        <color theme="1"/>
        <rFont val="ＭＳ 明朝"/>
        <family val="1"/>
        <charset val="128"/>
      </rPr>
      <t>別紙１」又は「別紙１と同内容の書類」</t>
    </r>
    <phoneticPr fontId="4"/>
  </si>
  <si>
    <t>工程表</t>
    <rPh sb="0" eb="3">
      <t>コウテイヒョウ</t>
    </rPh>
    <phoneticPr fontId="15"/>
  </si>
  <si>
    <t>工程表</t>
  </si>
  <si>
    <t>　　　　　  ・「別紙１」地場産品基準において③に該当する場合は、「工程表（別紙２－１）」及び「証明書（別紙
　　　　　　　２－２）」も併せて提出</t>
    <rPh sb="34" eb="37">
      <t>コウテイヒョウ</t>
    </rPh>
    <rPh sb="38" eb="40">
      <t>ベッシ</t>
    </rPh>
    <rPh sb="45" eb="46">
      <t>オヨ</t>
    </rPh>
    <rPh sb="48" eb="51">
      <t>ショウメイショ</t>
    </rPh>
    <rPh sb="52" eb="54">
      <t>ベッシ</t>
    </rPh>
    <phoneticPr fontId="4"/>
  </si>
  <si>
    <t>※ 添付書類は返礼品ごとに作成してください。</t>
    <rPh sb="7" eb="9">
      <t>ヘンレイ</t>
    </rPh>
    <phoneticPr fontId="4"/>
  </si>
  <si>
    <t>別紙２－１</t>
    <rPh sb="0" eb="2">
      <t>ベッシ</t>
    </rPh>
    <phoneticPr fontId="4"/>
  </si>
  <si>
    <t>別紙２－２</t>
    <rPh sb="0" eb="2">
      <t>ベッシ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</si>
</sst>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0%"/>
  </numFmts>
  <fonts count="44">
    <font>
      <sz val="11"/>
      <color theme="1"/>
      <name val="ＭＳ ゴシック"/>
      <family val="2"/>
      <charset val="128"/>
    </font>
    <font>
      <sz val="11"/>
      <color theme="1"/>
      <name val="ＭＳ ゴシック"/>
      <family val="2"/>
      <charset val="128"/>
    </font>
    <font>
      <sz val="11"/>
      <color theme="1"/>
      <name val="ＭＳ 明朝"/>
      <family val="1"/>
      <charset val="128"/>
    </font>
    <font>
      <sz val="11"/>
      <color rgb="FF000000"/>
      <name val="ＭＳ 明朝"/>
      <family val="1"/>
      <charset val="128"/>
    </font>
    <font>
      <sz val="6"/>
      <name val="ＭＳ ゴシック"/>
      <family val="2"/>
      <charset val="128"/>
    </font>
    <font>
      <sz val="9"/>
      <color rgb="FF000000"/>
      <name val="Meiryo UI"/>
      <family val="3"/>
      <charset val="128"/>
    </font>
    <font>
      <sz val="14"/>
      <color theme="1"/>
      <name val="ＭＳ 明朝"/>
      <family val="1"/>
      <charset val="128"/>
    </font>
    <font>
      <sz val="6"/>
      <name val="游ゴシック"/>
      <family val="2"/>
      <charset val="128"/>
      <scheme val="minor"/>
    </font>
    <font>
      <sz val="10"/>
      <color rgb="FF141414"/>
      <name val="Arial"/>
      <family val="2"/>
    </font>
    <font>
      <sz val="10"/>
      <color rgb="FF141414"/>
      <name val="Arial"/>
      <family val="2"/>
    </font>
    <font>
      <b/>
      <sz val="10"/>
      <color rgb="FF141414"/>
      <name val="Arial"/>
      <family val="2"/>
    </font>
    <font>
      <i/>
      <sz val="10"/>
      <color rgb="FF141414"/>
      <name val="Arial"/>
      <family val="2"/>
    </font>
    <font>
      <sz val="10"/>
      <color rgb="FF141414"/>
      <name val="Segoe UI Symbol"/>
      <family val="2"/>
    </font>
    <font>
      <sz val="11"/>
      <color rgb="FF000000"/>
      <name val="ＭＳ ゴシック"/>
      <family val="3"/>
      <charset val="128"/>
    </font>
    <font>
      <sz val="11"/>
      <color theme="1"/>
      <name val="游ゴシック"/>
      <family val="3"/>
      <scheme val="minor"/>
    </font>
    <font>
      <sz val="6"/>
      <name val="游ゴシック"/>
      <family val="3"/>
      <scheme val="minor"/>
    </font>
    <font>
      <b/>
      <sz val="12"/>
      <color indexed="81"/>
      <name val="MS P ゴシック"/>
      <family val="3"/>
      <charset val="128"/>
    </font>
    <font>
      <sz val="6"/>
      <name val="游ゴシック"/>
      <family val="3"/>
      <charset val="128"/>
      <scheme val="minor"/>
    </font>
    <font>
      <u/>
      <sz val="11"/>
      <color theme="10"/>
      <name val="ＭＳ ゴシック"/>
      <family val="2"/>
      <charset val="128"/>
    </font>
    <font>
      <sz val="9"/>
      <color theme="1"/>
      <name val="ＭＳ 明朝"/>
      <family val="1"/>
      <charset val="128"/>
    </font>
    <font>
      <u/>
      <sz val="9"/>
      <color theme="1"/>
      <name val="ＭＳ 明朝"/>
      <family val="1"/>
      <charset val="128"/>
    </font>
    <font>
      <sz val="20"/>
      <color rgb="FF0000CC"/>
      <name val="ＭＳ 明朝"/>
      <family val="1"/>
      <charset val="128"/>
    </font>
    <font>
      <b/>
      <sz val="16"/>
      <color theme="1"/>
      <name val="ＭＳ 明朝"/>
      <family val="1"/>
      <charset val="128"/>
    </font>
    <font>
      <b/>
      <sz val="11"/>
      <color rgb="FFFF0000"/>
      <name val="ＭＳ 明朝"/>
      <family val="1"/>
      <charset val="128"/>
    </font>
    <font>
      <b/>
      <sz val="14"/>
      <color theme="1"/>
      <name val="ＭＳ 明朝"/>
      <family val="1"/>
      <charset val="128"/>
    </font>
    <font>
      <sz val="10"/>
      <color rgb="FF141414"/>
      <name val="ＭＳ 明朝"/>
      <family val="1"/>
      <charset val="128"/>
    </font>
    <font>
      <sz val="11"/>
      <color rgb="FF0070C0"/>
      <name val="ＭＳ 明朝"/>
      <family val="1"/>
      <charset val="128"/>
    </font>
    <font>
      <sz val="8"/>
      <color rgb="FF000000"/>
      <name val="ＭＳ 明朝"/>
      <family val="1"/>
      <charset val="128"/>
    </font>
    <font>
      <sz val="8"/>
      <color theme="1"/>
      <name val="ＭＳ 明朝"/>
      <family val="1"/>
      <charset val="128"/>
    </font>
    <font>
      <b/>
      <u/>
      <sz val="11"/>
      <color theme="1"/>
      <name val="ＭＳ 明朝"/>
      <family val="1"/>
      <charset val="128"/>
    </font>
    <font>
      <b/>
      <sz val="11"/>
      <color theme="1"/>
      <name val="ＭＳ 明朝"/>
      <family val="1"/>
      <charset val="128"/>
    </font>
    <font>
      <sz val="12"/>
      <color rgb="FF000000"/>
      <name val="ＭＳ 明朝"/>
      <family val="1"/>
      <charset val="128"/>
    </font>
    <font>
      <sz val="12"/>
      <color rgb="FFFF0000"/>
      <name val="ＭＳ 明朝"/>
      <family val="1"/>
      <charset val="128"/>
    </font>
    <font>
      <sz val="12"/>
      <color theme="1"/>
      <name val="ＭＳ 明朝"/>
      <family val="1"/>
      <charset val="128"/>
    </font>
    <font>
      <sz val="12"/>
      <name val="ＭＳ 明朝"/>
      <family val="1"/>
      <charset val="128"/>
    </font>
    <font>
      <sz val="10"/>
      <name val="ＭＳ 明朝"/>
      <family val="1"/>
      <charset val="128"/>
    </font>
    <font>
      <sz val="10"/>
      <color theme="1"/>
      <name val="ＭＳ 明朝"/>
      <family val="1"/>
      <charset val="128"/>
    </font>
    <font>
      <sz val="11"/>
      <name val="ＭＳ 明朝"/>
      <family val="1"/>
      <charset val="128"/>
    </font>
    <font>
      <sz val="10.5"/>
      <color theme="1"/>
      <name val="ＭＳ 明朝"/>
      <family val="1"/>
      <charset val="128"/>
    </font>
    <font>
      <sz val="10.5"/>
      <color rgb="FF000000"/>
      <name val="ＭＳ 明朝"/>
      <family val="1"/>
      <charset val="128"/>
    </font>
    <font>
      <sz val="10.5"/>
      <name val="ＭＳ 明朝"/>
      <family val="1"/>
      <charset val="128"/>
    </font>
    <font>
      <b/>
      <u/>
      <sz val="11"/>
      <color rgb="FF000000"/>
      <name val="ＭＳ 明朝"/>
      <family val="1"/>
      <charset val="128"/>
    </font>
    <font>
      <b/>
      <sz val="12"/>
      <color indexed="81"/>
      <name val="ＭＳ 明朝"/>
      <family val="1"/>
      <charset val="128"/>
    </font>
    <font>
      <b/>
      <sz val="9"/>
      <color indexed="81"/>
      <name val="ＭＳ 明朝"/>
      <family val="1"/>
      <charset val="128"/>
    </font>
  </fonts>
  <fills count="10">
    <fill>
      <patternFill patternType="none"/>
    </fill>
    <fill>
      <patternFill patternType="gray125"/>
    </fill>
    <fill>
      <patternFill patternType="solid">
        <fgColor rgb="FFFFFFFF"/>
        <bgColor indexed="64"/>
      </patternFill>
    </fill>
    <fill>
      <patternFill patternType="solid">
        <fgColor rgb="FFF8F9FA"/>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bottom/>
      <diagonal/>
    </border>
    <border>
      <left style="medium">
        <color rgb="FFD1D5DB"/>
      </left>
      <right style="medium">
        <color rgb="FFD1D5DB"/>
      </right>
      <top style="medium">
        <color rgb="FFD1D5DB"/>
      </top>
      <bottom style="medium">
        <color rgb="FFD1D5DB"/>
      </bottom>
      <diagonal/>
    </border>
    <border>
      <left style="medium">
        <color rgb="FFD1D5DB"/>
      </left>
      <right style="medium">
        <color rgb="FFD1D5DB"/>
      </right>
      <top style="medium">
        <color rgb="FFD1D5DB"/>
      </top>
      <bottom/>
      <diagonal/>
    </border>
    <border>
      <left style="medium">
        <color rgb="FFD1D5DB"/>
      </left>
      <right style="medium">
        <color rgb="FFD1D5DB"/>
      </right>
      <top/>
      <bottom style="medium">
        <color rgb="FFD1D5DB"/>
      </bottom>
      <diagonal/>
    </border>
    <border>
      <left style="medium">
        <color rgb="FFD1D5DB"/>
      </left>
      <right style="medium">
        <color rgb="FFD1D5DB"/>
      </right>
      <top/>
      <bottom/>
      <diagonal/>
    </border>
    <border>
      <left/>
      <right style="medium">
        <color rgb="FFD1D5DB"/>
      </right>
      <top style="medium">
        <color rgb="FFD1D5DB"/>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thick">
        <color rgb="FF0000CC"/>
      </left>
      <right style="thick">
        <color rgb="FF0000CC"/>
      </right>
      <top style="thick">
        <color rgb="FF0000CC"/>
      </top>
      <bottom style="thick">
        <color rgb="FF0000CC"/>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8" fillId="0" borderId="0" applyNumberFormat="0" applyFill="0" applyBorder="0" applyAlignment="0" applyProtection="0">
      <alignment vertical="center"/>
    </xf>
  </cellStyleXfs>
  <cellXfs count="30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left" vertical="center"/>
    </xf>
    <xf numFmtId="0" fontId="8" fillId="3" borderId="32" xfId="0" applyFont="1" applyFill="1" applyBorder="1" applyAlignment="1">
      <alignment horizontal="left" vertical="center"/>
    </xf>
    <xf numFmtId="0" fontId="10" fillId="2" borderId="32" xfId="0" applyFont="1" applyFill="1" applyBorder="1" applyAlignment="1">
      <alignment horizontal="left" vertical="center"/>
    </xf>
    <xf numFmtId="0" fontId="9" fillId="2" borderId="32" xfId="0" applyFont="1" applyFill="1" applyBorder="1" applyAlignment="1">
      <alignment horizontal="left" vertical="center"/>
    </xf>
    <xf numFmtId="0" fontId="9" fillId="2" borderId="33" xfId="0" applyFont="1" applyFill="1" applyBorder="1" applyAlignment="1">
      <alignment horizontal="left" vertical="center"/>
    </xf>
    <xf numFmtId="0" fontId="11" fillId="2" borderId="34" xfId="0" applyFont="1" applyFill="1" applyBorder="1" applyAlignment="1">
      <alignment horizontal="left" vertical="center"/>
    </xf>
    <xf numFmtId="0" fontId="10" fillId="2" borderId="33" xfId="0" applyFont="1" applyFill="1" applyBorder="1" applyAlignment="1">
      <alignment horizontal="left" vertical="center"/>
    </xf>
    <xf numFmtId="0" fontId="9" fillId="2" borderId="35" xfId="0" applyFont="1" applyFill="1" applyBorder="1" applyAlignment="1">
      <alignment horizontal="left" vertical="center"/>
    </xf>
    <xf numFmtId="0" fontId="9" fillId="2" borderId="34" xfId="0" applyFont="1" applyFill="1" applyBorder="1" applyAlignment="1">
      <alignment horizontal="left" vertical="center"/>
    </xf>
    <xf numFmtId="0" fontId="0" fillId="2" borderId="36" xfId="0" applyFill="1" applyBorder="1">
      <alignment vertical="center"/>
    </xf>
    <xf numFmtId="0" fontId="12" fillId="2" borderId="32" xfId="0" applyFont="1" applyFill="1" applyBorder="1" applyAlignment="1">
      <alignment horizontal="left" vertical="center"/>
    </xf>
    <xf numFmtId="0" fontId="2" fillId="0" borderId="0" xfId="0" applyFont="1" applyProtection="1">
      <alignment vertical="center"/>
      <protection locked="0"/>
    </xf>
    <xf numFmtId="0" fontId="2" fillId="0" borderId="0" xfId="0" applyFont="1" applyProtection="1">
      <alignment vertical="center"/>
    </xf>
    <xf numFmtId="0" fontId="2" fillId="0" borderId="0" xfId="0" applyFont="1" applyFill="1" applyProtection="1">
      <alignment vertical="center"/>
    </xf>
    <xf numFmtId="0" fontId="2" fillId="0" borderId="0" xfId="3" applyFont="1">
      <alignment vertical="center"/>
    </xf>
    <xf numFmtId="0" fontId="2" fillId="0" borderId="0" xfId="3" applyNumberFormat="1" applyFont="1">
      <alignment vertical="center"/>
    </xf>
    <xf numFmtId="176" fontId="2" fillId="0" borderId="0" xfId="2" applyNumberFormat="1" applyFont="1">
      <alignment vertical="center"/>
    </xf>
    <xf numFmtId="0" fontId="2" fillId="0" borderId="0" xfId="3" applyFont="1" applyAlignment="1">
      <alignment horizontal="right" vertical="center"/>
    </xf>
    <xf numFmtId="38" fontId="2" fillId="0" borderId="10" xfId="4" applyFont="1" applyBorder="1">
      <alignment vertical="center"/>
    </xf>
    <xf numFmtId="0" fontId="2" fillId="0" borderId="10" xfId="3" applyFont="1" applyBorder="1">
      <alignment vertical="center"/>
    </xf>
    <xf numFmtId="0" fontId="2" fillId="0" borderId="5" xfId="3" applyFont="1" applyBorder="1">
      <alignment vertical="center"/>
    </xf>
    <xf numFmtId="0" fontId="2" fillId="0" borderId="6" xfId="3" applyFont="1" applyBorder="1">
      <alignment vertical="center"/>
    </xf>
    <xf numFmtId="0" fontId="2" fillId="0" borderId="7" xfId="3" applyFont="1" applyBorder="1">
      <alignment vertical="center"/>
    </xf>
    <xf numFmtId="0" fontId="2" fillId="0" borderId="2" xfId="3" applyFont="1" applyBorder="1">
      <alignment vertical="center"/>
    </xf>
    <xf numFmtId="0" fontId="2" fillId="0" borderId="8" xfId="3" applyFont="1" applyBorder="1">
      <alignment vertical="center"/>
    </xf>
    <xf numFmtId="0" fontId="2" fillId="0" borderId="9" xfId="3" applyFont="1" applyBorder="1">
      <alignment vertical="center"/>
    </xf>
    <xf numFmtId="0" fontId="2" fillId="0" borderId="11" xfId="3" applyFont="1" applyBorder="1">
      <alignment vertical="center"/>
    </xf>
    <xf numFmtId="38" fontId="2" fillId="0" borderId="0" xfId="4" applyFont="1" applyBorder="1" applyAlignment="1">
      <alignment horizontal="center" vertical="center"/>
    </xf>
    <xf numFmtId="0" fontId="21" fillId="8" borderId="52" xfId="3" applyFont="1" applyFill="1" applyBorder="1" applyAlignment="1" applyProtection="1">
      <alignment horizontal="center" vertical="center"/>
    </xf>
    <xf numFmtId="0" fontId="2" fillId="0" borderId="0" xfId="3" applyFont="1" applyProtection="1">
      <alignment vertical="center"/>
    </xf>
    <xf numFmtId="38" fontId="2" fillId="0" borderId="0" xfId="4" applyFont="1" applyProtection="1">
      <alignment vertical="center"/>
    </xf>
    <xf numFmtId="176" fontId="2" fillId="0" borderId="0" xfId="5" applyNumberFormat="1" applyFont="1" applyProtection="1">
      <alignment vertical="center"/>
    </xf>
    <xf numFmtId="0" fontId="2" fillId="5" borderId="15" xfId="3" applyFont="1" applyFill="1" applyBorder="1" applyProtection="1">
      <alignment vertical="center"/>
    </xf>
    <xf numFmtId="0" fontId="2" fillId="5" borderId="26" xfId="3" applyFont="1" applyFill="1" applyBorder="1" applyProtection="1">
      <alignment vertical="center"/>
    </xf>
    <xf numFmtId="176" fontId="24" fillId="0" borderId="27" xfId="5" applyNumberFormat="1" applyFont="1" applyBorder="1" applyProtection="1">
      <alignment vertical="center"/>
    </xf>
    <xf numFmtId="0" fontId="2" fillId="0" borderId="51" xfId="3" applyFont="1" applyBorder="1" applyProtection="1">
      <alignment vertical="center"/>
    </xf>
    <xf numFmtId="38" fontId="2" fillId="0" borderId="27" xfId="4" applyFont="1" applyBorder="1" applyProtection="1">
      <alignment vertical="center"/>
    </xf>
    <xf numFmtId="0" fontId="2" fillId="0" borderId="43" xfId="3" applyFont="1" applyBorder="1" applyAlignment="1" applyProtection="1">
      <alignment horizontal="center" vertical="center"/>
    </xf>
    <xf numFmtId="0" fontId="23" fillId="0" borderId="0" xfId="3" applyFont="1" applyAlignment="1" applyProtection="1">
      <alignment horizontal="left" vertical="center" wrapText="1"/>
    </xf>
    <xf numFmtId="0" fontId="2" fillId="5" borderId="39" xfId="3" applyFont="1" applyFill="1" applyBorder="1" applyAlignment="1" applyProtection="1">
      <alignment vertical="center" wrapText="1"/>
    </xf>
    <xf numFmtId="0" fontId="2" fillId="5" borderId="38" xfId="3" applyFont="1" applyFill="1" applyBorder="1" applyProtection="1">
      <alignment vertical="center"/>
    </xf>
    <xf numFmtId="0" fontId="2" fillId="5" borderId="46" xfId="3" applyFont="1" applyFill="1" applyBorder="1" applyAlignment="1" applyProtection="1">
      <alignment vertical="center" wrapText="1"/>
    </xf>
    <xf numFmtId="0" fontId="2" fillId="0" borderId="4" xfId="3" applyFont="1" applyBorder="1" applyProtection="1">
      <alignment vertical="center"/>
    </xf>
    <xf numFmtId="0" fontId="2" fillId="5" borderId="20" xfId="3" applyFont="1" applyFill="1" applyBorder="1" applyAlignment="1" applyProtection="1">
      <alignment vertical="center" wrapText="1"/>
    </xf>
    <xf numFmtId="0" fontId="25" fillId="0" borderId="0" xfId="0" applyFont="1" applyProtection="1">
      <alignment vertical="center"/>
    </xf>
    <xf numFmtId="0" fontId="2" fillId="0" borderId="1" xfId="3" applyFont="1" applyBorder="1" applyProtection="1">
      <alignment vertical="center"/>
    </xf>
    <xf numFmtId="0" fontId="2" fillId="5" borderId="50" xfId="3" applyFont="1" applyFill="1" applyBorder="1" applyAlignment="1" applyProtection="1">
      <alignment vertical="center" wrapText="1"/>
    </xf>
    <xf numFmtId="0" fontId="2" fillId="0" borderId="3" xfId="3" applyFont="1" applyBorder="1" applyProtection="1">
      <alignment vertical="center"/>
    </xf>
    <xf numFmtId="0" fontId="2" fillId="5" borderId="26" xfId="3" applyFont="1" applyFill="1" applyBorder="1" applyAlignment="1" applyProtection="1">
      <alignment vertical="center" wrapText="1"/>
    </xf>
    <xf numFmtId="38" fontId="2" fillId="0" borderId="4" xfId="4" applyFont="1" applyBorder="1" applyProtection="1">
      <alignment vertical="center"/>
    </xf>
    <xf numFmtId="38" fontId="2" fillId="0" borderId="3" xfId="4" applyFont="1" applyBorder="1" applyProtection="1">
      <alignment vertical="center"/>
    </xf>
    <xf numFmtId="0" fontId="2" fillId="5" borderId="41" xfId="3" applyFont="1" applyFill="1" applyBorder="1" applyAlignment="1" applyProtection="1">
      <alignment horizontal="right" vertical="center" wrapText="1"/>
    </xf>
    <xf numFmtId="0" fontId="2" fillId="0" borderId="28" xfId="3" applyFont="1" applyBorder="1" applyProtection="1">
      <alignment vertical="center"/>
    </xf>
    <xf numFmtId="0" fontId="2" fillId="5" borderId="46" xfId="3" applyFont="1" applyFill="1" applyBorder="1" applyAlignment="1" applyProtection="1">
      <alignment horizontal="right" vertical="center" wrapText="1"/>
    </xf>
    <xf numFmtId="38" fontId="2" fillId="0" borderId="27" xfId="4" applyFont="1" applyFill="1" applyBorder="1" applyProtection="1">
      <alignment vertical="center"/>
    </xf>
    <xf numFmtId="0" fontId="2" fillId="0" borderId="0" xfId="3" applyFont="1" applyAlignment="1" applyProtection="1">
      <alignment vertical="center" wrapText="1"/>
    </xf>
    <xf numFmtId="38" fontId="2" fillId="0" borderId="0" xfId="4" applyFont="1" applyFill="1" applyBorder="1" applyProtection="1">
      <alignment vertical="center"/>
    </xf>
    <xf numFmtId="0" fontId="2" fillId="5" borderId="39" xfId="3" applyFont="1" applyFill="1" applyBorder="1" applyAlignment="1" applyProtection="1">
      <alignment horizontal="center" vertical="center" wrapText="1"/>
    </xf>
    <xf numFmtId="0" fontId="2" fillId="5" borderId="38" xfId="3" applyFont="1" applyFill="1" applyBorder="1" applyAlignment="1" applyProtection="1">
      <alignment horizontal="center" vertical="center"/>
    </xf>
    <xf numFmtId="0" fontId="2" fillId="5" borderId="38" xfId="3" applyFont="1" applyFill="1" applyBorder="1" applyAlignment="1" applyProtection="1">
      <alignment horizontal="center" vertical="center" wrapText="1"/>
    </xf>
    <xf numFmtId="176" fontId="2" fillId="5" borderId="37" xfId="5" applyNumberFormat="1" applyFont="1" applyFill="1" applyBorder="1" applyAlignment="1" applyProtection="1">
      <alignment horizontal="center" vertical="center"/>
    </xf>
    <xf numFmtId="0" fontId="2" fillId="5" borderId="46" xfId="3" applyFont="1" applyFill="1" applyBorder="1" applyProtection="1">
      <alignment vertical="center"/>
    </xf>
    <xf numFmtId="0" fontId="2" fillId="0" borderId="16" xfId="3" applyFont="1" applyBorder="1" applyAlignment="1" applyProtection="1">
      <alignment vertical="center" wrapText="1"/>
    </xf>
    <xf numFmtId="0" fontId="2" fillId="0" borderId="16" xfId="3" applyFont="1" applyBorder="1" applyProtection="1">
      <alignment vertical="center"/>
    </xf>
    <xf numFmtId="38" fontId="2" fillId="0" borderId="16" xfId="4" applyFont="1" applyFill="1" applyBorder="1" applyProtection="1">
      <alignment vertical="center"/>
    </xf>
    <xf numFmtId="0" fontId="2" fillId="0" borderId="4" xfId="3" applyFont="1" applyBorder="1" applyAlignment="1" applyProtection="1">
      <alignment horizontal="center" vertical="center"/>
    </xf>
    <xf numFmtId="176" fontId="2" fillId="0" borderId="45" xfId="5" applyNumberFormat="1" applyFont="1" applyBorder="1" applyProtection="1">
      <alignment vertical="center"/>
    </xf>
    <xf numFmtId="0" fontId="2" fillId="5" borderId="20" xfId="3" applyFont="1" applyFill="1" applyBorder="1" applyProtection="1">
      <alignment vertical="center"/>
    </xf>
    <xf numFmtId="0" fontId="2" fillId="0" borderId="1" xfId="3" applyFont="1" applyBorder="1" applyAlignment="1" applyProtection="1">
      <alignment vertical="center" wrapText="1"/>
    </xf>
    <xf numFmtId="38" fontId="2" fillId="0" borderId="1" xfId="4" applyFont="1" applyBorder="1" applyProtection="1">
      <alignment vertical="center"/>
    </xf>
    <xf numFmtId="0" fontId="2" fillId="0" borderId="1" xfId="3" applyFont="1" applyBorder="1" applyAlignment="1" applyProtection="1">
      <alignment horizontal="center" vertical="center"/>
    </xf>
    <xf numFmtId="176" fontId="2" fillId="0" borderId="44" xfId="5" applyNumberFormat="1" applyFont="1" applyBorder="1" applyProtection="1">
      <alignment vertical="center"/>
    </xf>
    <xf numFmtId="0" fontId="2" fillId="7" borderId="1" xfId="3" applyFont="1" applyFill="1" applyBorder="1" applyAlignment="1" applyProtection="1">
      <alignment vertical="center" wrapText="1"/>
    </xf>
    <xf numFmtId="0" fontId="2" fillId="7" borderId="1" xfId="3" applyFont="1" applyFill="1" applyBorder="1" applyProtection="1">
      <alignment vertical="center"/>
    </xf>
    <xf numFmtId="38" fontId="2" fillId="7" borderId="1" xfId="4" applyFont="1" applyFill="1" applyBorder="1" applyProtection="1">
      <alignment vertical="center"/>
    </xf>
    <xf numFmtId="0" fontId="2" fillId="0" borderId="27" xfId="3" applyFont="1" applyBorder="1" applyAlignment="1" applyProtection="1">
      <alignment vertical="center" wrapText="1"/>
    </xf>
    <xf numFmtId="0" fontId="2" fillId="0" borderId="27" xfId="3" applyFont="1" applyBorder="1" applyAlignment="1" applyProtection="1">
      <alignment horizontal="center" vertical="center"/>
    </xf>
    <xf numFmtId="176" fontId="2" fillId="0" borderId="43" xfId="5" applyNumberFormat="1" applyFont="1" applyBorder="1" applyProtection="1">
      <alignment vertical="center"/>
    </xf>
    <xf numFmtId="0" fontId="2" fillId="0" borderId="15" xfId="3" applyFont="1" applyBorder="1" applyProtection="1">
      <alignment vertical="center"/>
    </xf>
    <xf numFmtId="0" fontId="2" fillId="0" borderId="16" xfId="3" applyFont="1" applyBorder="1" applyAlignment="1" applyProtection="1">
      <alignment horizontal="center" vertical="center"/>
    </xf>
    <xf numFmtId="176" fontId="2" fillId="0" borderId="42" xfId="5" applyNumberFormat="1" applyFont="1" applyBorder="1" applyProtection="1">
      <alignment vertical="center"/>
    </xf>
    <xf numFmtId="0" fontId="2" fillId="0" borderId="41" xfId="3" applyFont="1" applyBorder="1" applyProtection="1">
      <alignment vertical="center"/>
    </xf>
    <xf numFmtId="0" fontId="2" fillId="0" borderId="28" xfId="3" applyFont="1" applyBorder="1" applyAlignment="1" applyProtection="1">
      <alignment horizontal="center" vertical="center"/>
    </xf>
    <xf numFmtId="176" fontId="2" fillId="0" borderId="40" xfId="5" applyNumberFormat="1" applyFont="1" applyBorder="1" applyProtection="1">
      <alignment vertical="center"/>
    </xf>
    <xf numFmtId="0" fontId="2" fillId="0" borderId="39" xfId="3" applyFont="1" applyBorder="1" applyProtection="1">
      <alignment vertical="center"/>
    </xf>
    <xf numFmtId="0" fontId="2" fillId="0" borderId="38" xfId="3" applyFont="1" applyBorder="1" applyProtection="1">
      <alignment vertical="center"/>
    </xf>
    <xf numFmtId="38" fontId="2" fillId="0" borderId="38" xfId="4" applyFont="1" applyBorder="1" applyProtection="1">
      <alignment vertical="center"/>
    </xf>
    <xf numFmtId="0" fontId="2" fillId="0" borderId="38" xfId="3" applyFont="1" applyBorder="1" applyAlignment="1" applyProtection="1">
      <alignment horizontal="center" vertical="center"/>
    </xf>
    <xf numFmtId="176" fontId="2" fillId="0" borderId="37" xfId="5" applyNumberFormat="1" applyFont="1" applyBorder="1" applyProtection="1">
      <alignment vertical="center"/>
    </xf>
    <xf numFmtId="176" fontId="24" fillId="0" borderId="27" xfId="5" applyNumberFormat="1" applyFont="1" applyFill="1" applyBorder="1" applyProtection="1">
      <alignment vertical="center"/>
    </xf>
    <xf numFmtId="0" fontId="2" fillId="0" borderId="4" xfId="3" applyFont="1" applyFill="1" applyBorder="1" applyProtection="1">
      <alignment vertical="center"/>
    </xf>
    <xf numFmtId="0" fontId="2" fillId="0" borderId="1" xfId="3" applyFont="1" applyFill="1" applyBorder="1" applyProtection="1">
      <alignment vertical="center"/>
    </xf>
    <xf numFmtId="0" fontId="2" fillId="0" borderId="1" xfId="3" applyFont="1" applyBorder="1" applyProtection="1">
      <alignment vertical="center"/>
      <protection locked="0"/>
    </xf>
    <xf numFmtId="0" fontId="2" fillId="0" borderId="3" xfId="3" applyFont="1" applyBorder="1" applyProtection="1">
      <alignment vertical="center"/>
      <protection locked="0"/>
    </xf>
    <xf numFmtId="38" fontId="2" fillId="0" borderId="27" xfId="4" applyFont="1" applyFill="1" applyBorder="1" applyProtection="1">
      <alignment vertical="center"/>
      <protection locked="0"/>
    </xf>
    <xf numFmtId="0" fontId="2" fillId="0" borderId="4" xfId="3" applyFont="1" applyBorder="1" applyAlignment="1" applyProtection="1">
      <alignment vertical="center" wrapText="1"/>
      <protection locked="0"/>
    </xf>
    <xf numFmtId="38" fontId="2" fillId="0" borderId="4" xfId="4" applyFont="1" applyFill="1" applyBorder="1" applyProtection="1">
      <alignment vertical="center"/>
      <protection locked="0"/>
    </xf>
    <xf numFmtId="177" fontId="2" fillId="0" borderId="45" xfId="5" applyNumberFormat="1" applyFont="1" applyBorder="1" applyProtection="1">
      <alignment vertical="center"/>
    </xf>
    <xf numFmtId="0" fontId="2" fillId="0" borderId="1" xfId="3" applyFont="1" applyBorder="1" applyAlignment="1" applyProtection="1">
      <alignment vertical="center" wrapText="1"/>
      <protection locked="0"/>
    </xf>
    <xf numFmtId="38" fontId="2" fillId="0" borderId="1" xfId="4" applyFont="1" applyBorder="1" applyProtection="1">
      <alignment vertical="center"/>
      <protection locked="0"/>
    </xf>
    <xf numFmtId="177" fontId="2" fillId="0" borderId="44" xfId="5" applyNumberFormat="1" applyFont="1" applyBorder="1" applyProtection="1">
      <alignment vertical="center"/>
    </xf>
    <xf numFmtId="0" fontId="2" fillId="0" borderId="27" xfId="3" applyFont="1" applyBorder="1" applyProtection="1">
      <alignment vertical="center"/>
      <protection locked="0"/>
    </xf>
    <xf numFmtId="177" fontId="2" fillId="0" borderId="43" xfId="5" applyNumberFormat="1" applyFont="1" applyBorder="1" applyProtection="1">
      <alignment vertical="center"/>
    </xf>
    <xf numFmtId="177" fontId="2" fillId="0" borderId="42" xfId="5" applyNumberFormat="1" applyFont="1" applyBorder="1" applyProtection="1">
      <alignment vertical="center"/>
    </xf>
    <xf numFmtId="177" fontId="2" fillId="0" borderId="40" xfId="5" applyNumberFormat="1" applyFont="1" applyBorder="1" applyProtection="1">
      <alignment vertical="center"/>
    </xf>
    <xf numFmtId="38" fontId="2" fillId="0" borderId="38" xfId="4" applyFont="1" applyFill="1" applyBorder="1" applyProtection="1">
      <alignment vertical="center"/>
    </xf>
    <xf numFmtId="177" fontId="2" fillId="0" borderId="37" xfId="5" applyNumberFormat="1" applyFont="1" applyBorder="1" applyProtection="1">
      <alignment vertical="center"/>
    </xf>
    <xf numFmtId="0" fontId="27" fillId="0" borderId="12" xfId="0" applyFont="1" applyBorder="1" applyAlignment="1" applyProtection="1">
      <alignment horizontal="center" vertical="center" wrapText="1"/>
    </xf>
    <xf numFmtId="0" fontId="27" fillId="0" borderId="10"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3" fillId="6" borderId="1" xfId="0" applyFont="1" applyFill="1" applyBorder="1" applyAlignment="1" applyProtection="1">
      <alignment horizontal="center" vertical="center" wrapText="1"/>
      <protection locked="0"/>
    </xf>
    <xf numFmtId="0" fontId="2" fillId="0" borderId="6" xfId="0" applyFont="1" applyBorder="1" applyProtection="1">
      <alignment vertical="center"/>
    </xf>
    <xf numFmtId="0" fontId="2" fillId="0" borderId="7" xfId="0" applyFont="1" applyBorder="1" applyProtection="1">
      <alignment vertical="center"/>
    </xf>
    <xf numFmtId="0" fontId="2" fillId="0" borderId="0" xfId="0" applyFont="1" applyBorder="1" applyProtection="1">
      <alignment vertical="center"/>
    </xf>
    <xf numFmtId="0" fontId="2" fillId="6" borderId="1" xfId="0" applyFont="1" applyFill="1" applyBorder="1" applyProtection="1">
      <alignment vertical="center"/>
      <protection locked="0"/>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8" xfId="0" applyFont="1" applyBorder="1" applyProtection="1">
      <alignment vertical="center"/>
    </xf>
    <xf numFmtId="0" fontId="2" fillId="0" borderId="10" xfId="0" applyFont="1" applyBorder="1" applyProtection="1">
      <alignment vertical="center"/>
    </xf>
    <xf numFmtId="0" fontId="2" fillId="0" borderId="11" xfId="0" applyFont="1" applyBorder="1" applyProtection="1">
      <alignment vertical="center"/>
    </xf>
    <xf numFmtId="0" fontId="2" fillId="0" borderId="3" xfId="0" applyFont="1" applyBorder="1" applyAlignment="1" applyProtection="1">
      <alignment horizontal="justify" vertical="center" wrapText="1"/>
    </xf>
    <xf numFmtId="0" fontId="2" fillId="4" borderId="14" xfId="0" applyFont="1" applyFill="1" applyBorder="1" applyAlignment="1" applyProtection="1">
      <alignment vertical="center"/>
    </xf>
    <xf numFmtId="0" fontId="2" fillId="4" borderId="13" xfId="0" applyFont="1" applyFill="1" applyBorder="1" applyAlignment="1" applyProtection="1">
      <alignment vertical="center"/>
    </xf>
    <xf numFmtId="0" fontId="2" fillId="0" borderId="3" xfId="0" applyFont="1" applyBorder="1" applyAlignment="1" applyProtection="1">
      <alignment horizontal="left" vertical="center" wrapText="1"/>
    </xf>
    <xf numFmtId="0" fontId="2" fillId="0" borderId="1" xfId="0" applyFont="1" applyBorder="1" applyAlignment="1" applyProtection="1">
      <alignment vertical="center" wrapText="1"/>
    </xf>
    <xf numFmtId="0" fontId="2" fillId="0" borderId="4" xfId="0" applyFont="1" applyBorder="1" applyAlignment="1" applyProtection="1">
      <alignment horizontal="justify" vertical="center" wrapText="1"/>
    </xf>
    <xf numFmtId="0" fontId="2" fillId="0" borderId="0" xfId="0" applyFont="1" applyFill="1" applyAlignment="1">
      <alignment vertical="center"/>
    </xf>
    <xf numFmtId="0" fontId="2" fillId="6" borderId="0" xfId="0" applyFont="1" applyFill="1" applyBorder="1" applyAlignment="1">
      <alignment vertical="center"/>
    </xf>
    <xf numFmtId="0" fontId="2" fillId="6" borderId="0" xfId="0" applyFont="1" applyFill="1" applyBorder="1" applyAlignment="1">
      <alignment horizontal="center" vertical="center"/>
    </xf>
    <xf numFmtId="0" fontId="2" fillId="6" borderId="0" xfId="0" applyFont="1" applyFill="1" applyBorder="1" applyAlignment="1">
      <alignment horizontal="center" vertical="center" shrinkToFit="1"/>
    </xf>
    <xf numFmtId="0" fontId="2" fillId="6" borderId="0" xfId="0" applyFont="1" applyFill="1" applyBorder="1" applyAlignment="1" applyProtection="1">
      <alignment horizontal="center" vertical="center" shrinkToFit="1"/>
      <protection locked="0"/>
    </xf>
    <xf numFmtId="0" fontId="2"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indent="15"/>
    </xf>
    <xf numFmtId="0" fontId="3" fillId="0" borderId="0" xfId="0" applyFont="1" applyAlignment="1">
      <alignment horizontal="center" vertical="center"/>
    </xf>
    <xf numFmtId="0" fontId="34" fillId="0" borderId="0" xfId="0" applyFont="1" applyBorder="1" applyAlignment="1">
      <alignment vertical="center"/>
    </xf>
    <xf numFmtId="0" fontId="34" fillId="0" borderId="0" xfId="0" applyFont="1">
      <alignment vertical="center"/>
    </xf>
    <xf numFmtId="0" fontId="34" fillId="6" borderId="2" xfId="0" applyFont="1" applyFill="1" applyBorder="1" applyAlignment="1">
      <alignment vertical="center"/>
    </xf>
    <xf numFmtId="0" fontId="35" fillId="6" borderId="1" xfId="0" applyFont="1" applyFill="1" applyBorder="1" applyAlignment="1" applyProtection="1">
      <alignment horizontal="center" vertical="center"/>
      <protection locked="0"/>
    </xf>
    <xf numFmtId="0" fontId="34" fillId="6" borderId="0" xfId="0" applyFont="1" applyFill="1" applyBorder="1" applyAlignment="1">
      <alignment horizontal="center" vertical="center"/>
    </xf>
    <xf numFmtId="0" fontId="34" fillId="6" borderId="1" xfId="0" applyFont="1" applyFill="1" applyBorder="1" applyAlignment="1" applyProtection="1">
      <alignment horizontal="center" vertical="center"/>
      <protection locked="0"/>
    </xf>
    <xf numFmtId="0" fontId="34" fillId="6" borderId="0" xfId="0" applyFont="1" applyFill="1" applyBorder="1" applyAlignment="1">
      <alignment vertical="center"/>
    </xf>
    <xf numFmtId="0" fontId="34" fillId="6" borderId="21" xfId="0" applyFont="1" applyFill="1" applyBorder="1" applyAlignment="1">
      <alignment vertical="center"/>
    </xf>
    <xf numFmtId="0" fontId="34" fillId="0" borderId="0" xfId="0" applyFont="1" applyBorder="1">
      <alignment vertical="center"/>
    </xf>
    <xf numFmtId="0" fontId="2" fillId="6" borderId="6" xfId="0" applyFont="1" applyFill="1" applyBorder="1" applyAlignment="1">
      <alignment vertical="center"/>
    </xf>
    <xf numFmtId="0" fontId="2" fillId="6" borderId="24" xfId="0" applyFont="1" applyFill="1" applyBorder="1" applyAlignment="1">
      <alignment vertical="center"/>
    </xf>
    <xf numFmtId="0" fontId="3" fillId="4" borderId="12" xfId="0" applyFont="1" applyFill="1" applyBorder="1" applyAlignment="1">
      <alignment vertical="center"/>
    </xf>
    <xf numFmtId="0" fontId="3" fillId="4" borderId="13" xfId="0" applyFont="1" applyFill="1" applyBorder="1" applyAlignment="1">
      <alignment vertical="center"/>
    </xf>
    <xf numFmtId="0" fontId="3" fillId="4" borderId="13" xfId="0" applyFont="1" applyFill="1" applyBorder="1" applyAlignment="1">
      <alignment horizontal="center" vertical="center"/>
    </xf>
    <xf numFmtId="0" fontId="3" fillId="6" borderId="13" xfId="0" applyFont="1" applyFill="1" applyBorder="1" applyAlignment="1">
      <alignment horizontal="center" vertical="center"/>
    </xf>
    <xf numFmtId="0" fontId="3" fillId="6" borderId="13" xfId="0" applyFont="1" applyFill="1" applyBorder="1" applyAlignment="1">
      <alignment vertical="center"/>
    </xf>
    <xf numFmtId="0" fontId="37" fillId="4" borderId="13" xfId="6" applyFont="1" applyFill="1" applyBorder="1" applyAlignment="1">
      <alignment vertical="center"/>
    </xf>
    <xf numFmtId="0" fontId="37" fillId="4" borderId="30" xfId="0" applyFont="1" applyFill="1" applyBorder="1" applyAlignment="1">
      <alignment vertical="center"/>
    </xf>
    <xf numFmtId="0" fontId="33" fillId="6" borderId="4" xfId="0" applyFont="1" applyFill="1" applyBorder="1" applyAlignment="1">
      <alignment vertical="center"/>
    </xf>
    <xf numFmtId="0" fontId="34" fillId="6" borderId="1" xfId="0" applyFont="1" applyFill="1" applyBorder="1" applyAlignment="1">
      <alignment vertical="center"/>
    </xf>
    <xf numFmtId="0" fontId="34" fillId="0" borderId="0" xfId="0" applyFont="1" applyBorder="1" applyAlignment="1" applyProtection="1">
      <alignment vertical="center"/>
      <protection locked="0"/>
    </xf>
    <xf numFmtId="0" fontId="38" fillId="0" borderId="0" xfId="0" applyFont="1" applyBorder="1" applyAlignment="1">
      <alignment horizontal="center" vertical="center" wrapText="1"/>
    </xf>
    <xf numFmtId="0" fontId="39" fillId="0" borderId="0" xfId="0" applyFont="1" applyBorder="1" applyAlignment="1">
      <alignment horizontal="left" vertical="center" wrapText="1" indent="1"/>
    </xf>
    <xf numFmtId="0" fontId="40" fillId="0" borderId="0" xfId="0" applyFont="1" applyBorder="1" applyAlignment="1">
      <alignment horizontal="left" vertical="center" wrapText="1" indent="1"/>
    </xf>
    <xf numFmtId="0" fontId="3" fillId="0" borderId="0" xfId="0" applyFont="1" applyAlignment="1">
      <alignment horizontal="left" vertical="center"/>
    </xf>
    <xf numFmtId="0" fontId="36" fillId="5" borderId="20" xfId="3" applyFont="1" applyFill="1" applyBorder="1" applyProtection="1">
      <alignment vertical="center"/>
    </xf>
    <xf numFmtId="0" fontId="22" fillId="0" borderId="0" xfId="3" applyFont="1" applyAlignment="1" applyProtection="1">
      <alignment vertical="center"/>
    </xf>
    <xf numFmtId="0" fontId="41" fillId="0" borderId="0" xfId="0" applyFont="1" applyAlignment="1">
      <alignment horizontal="left" vertical="center"/>
    </xf>
    <xf numFmtId="0" fontId="29" fillId="0" borderId="0" xfId="0" applyFont="1" applyAlignment="1">
      <alignment horizontal="left" vertical="center"/>
    </xf>
    <xf numFmtId="0" fontId="34" fillId="6" borderId="12" xfId="0" applyFont="1" applyFill="1" applyBorder="1" applyAlignment="1" applyProtection="1">
      <alignment horizontal="center" vertical="center"/>
      <protection locked="0"/>
    </xf>
    <xf numFmtId="0" fontId="2" fillId="6" borderId="13" xfId="0" applyFont="1" applyFill="1" applyBorder="1" applyAlignment="1" applyProtection="1">
      <alignment horizontal="center" vertical="center"/>
      <protection locked="0"/>
    </xf>
    <xf numFmtId="0" fontId="2" fillId="6" borderId="14" xfId="0" applyFont="1" applyFill="1" applyBorder="1" applyAlignment="1" applyProtection="1">
      <alignment horizontal="center" vertical="center"/>
      <protection locked="0"/>
    </xf>
    <xf numFmtId="0" fontId="2" fillId="6" borderId="30" xfId="0" applyFont="1" applyFill="1" applyBorder="1" applyAlignment="1" applyProtection="1">
      <alignment horizontal="center" vertical="center"/>
      <protection locked="0"/>
    </xf>
    <xf numFmtId="0" fontId="34" fillId="6" borderId="12" xfId="0" applyFont="1" applyFill="1" applyBorder="1" applyAlignment="1" applyProtection="1">
      <alignment horizontal="center" vertical="center" wrapText="1"/>
      <protection locked="0"/>
    </xf>
    <xf numFmtId="0" fontId="34" fillId="6" borderId="13" xfId="0" applyFont="1" applyFill="1" applyBorder="1" applyAlignment="1" applyProtection="1">
      <alignment horizontal="center" vertical="center" wrapText="1"/>
      <protection locked="0"/>
    </xf>
    <xf numFmtId="0" fontId="34" fillId="6" borderId="30" xfId="0" applyFont="1" applyFill="1" applyBorder="1" applyAlignment="1" applyProtection="1">
      <alignment horizontal="center" vertical="center" wrapText="1"/>
      <protection locked="0"/>
    </xf>
    <xf numFmtId="0" fontId="34" fillId="6" borderId="13" xfId="0" applyFont="1" applyFill="1" applyBorder="1" applyAlignment="1" applyProtection="1">
      <alignment horizontal="center" vertical="center"/>
      <protection locked="0"/>
    </xf>
    <xf numFmtId="0" fontId="34" fillId="6" borderId="30" xfId="0" applyFont="1" applyFill="1" applyBorder="1" applyAlignment="1" applyProtection="1">
      <alignment horizontal="center" vertical="center"/>
      <protection locked="0"/>
    </xf>
    <xf numFmtId="0" fontId="34" fillId="6" borderId="51" xfId="0" applyFont="1" applyFill="1" applyBorder="1" applyAlignment="1" applyProtection="1">
      <alignment horizontal="center" vertical="center"/>
      <protection locked="0"/>
    </xf>
    <xf numFmtId="0" fontId="34" fillId="6" borderId="53" xfId="0" applyFont="1" applyFill="1" applyBorder="1" applyAlignment="1" applyProtection="1">
      <alignment horizontal="center" vertical="center"/>
      <protection locked="0"/>
    </xf>
    <xf numFmtId="0" fontId="34" fillId="6" borderId="54" xfId="0" applyFont="1" applyFill="1" applyBorder="1" applyAlignment="1" applyProtection="1">
      <alignment horizontal="center" vertical="center"/>
      <protection locked="0"/>
    </xf>
    <xf numFmtId="0" fontId="2" fillId="0" borderId="0" xfId="0" applyFont="1" applyAlignment="1">
      <alignment horizontal="left" vertical="center" wrapText="1"/>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6" borderId="12" xfId="0" applyFont="1" applyFill="1" applyBorder="1" applyAlignment="1" applyProtection="1">
      <alignment horizontal="center" vertical="center"/>
      <protection locked="0"/>
    </xf>
    <xf numFmtId="0" fontId="34" fillId="6" borderId="2" xfId="0" applyFont="1" applyFill="1" applyBorder="1" applyAlignment="1" applyProtection="1">
      <alignment horizontal="center" vertical="center"/>
      <protection locked="0"/>
    </xf>
    <xf numFmtId="0" fontId="2" fillId="6" borderId="0" xfId="0" applyFont="1" applyFill="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9" xfId="0" applyFont="1" applyFill="1" applyBorder="1" applyAlignment="1" applyProtection="1">
      <alignment horizontal="center" vertical="center"/>
      <protection locked="0"/>
    </xf>
    <xf numFmtId="0" fontId="2" fillId="6" borderId="10" xfId="0" applyFont="1" applyFill="1" applyBorder="1" applyAlignment="1" applyProtection="1">
      <alignment horizontal="center" vertical="center"/>
      <protection locked="0"/>
    </xf>
    <xf numFmtId="0" fontId="2" fillId="6" borderId="22" xfId="0" applyFont="1" applyFill="1" applyBorder="1" applyAlignment="1" applyProtection="1">
      <alignment horizontal="center" vertical="center"/>
      <protection locked="0"/>
    </xf>
    <xf numFmtId="0" fontId="2" fillId="6" borderId="0" xfId="0" applyFont="1" applyFill="1" applyBorder="1" applyAlignment="1" applyProtection="1">
      <alignment horizontal="center" vertical="center"/>
      <protection locked="0"/>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33" fillId="0" borderId="20"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20" xfId="0" applyFont="1" applyBorder="1" applyAlignment="1">
      <alignment horizontal="center" vertical="center"/>
    </xf>
    <xf numFmtId="0" fontId="34" fillId="0" borderId="1" xfId="0" applyFont="1" applyBorder="1" applyAlignment="1">
      <alignment horizontal="center" vertical="center"/>
    </xf>
    <xf numFmtId="0" fontId="33" fillId="0" borderId="15" xfId="0" applyFont="1" applyBorder="1" applyAlignment="1">
      <alignment horizontal="center" vertical="center"/>
    </xf>
    <xf numFmtId="0" fontId="33" fillId="0" borderId="16" xfId="0" applyFont="1" applyBorder="1" applyAlignment="1">
      <alignment horizontal="center" vertical="center"/>
    </xf>
    <xf numFmtId="0" fontId="3" fillId="0" borderId="0" xfId="0" applyFont="1" applyAlignment="1">
      <alignment horizontal="center" vertical="center"/>
    </xf>
    <xf numFmtId="0" fontId="2" fillId="6" borderId="0" xfId="0"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2" fillId="0" borderId="0" xfId="0" applyFont="1" applyAlignment="1">
      <alignment vertical="center" wrapText="1"/>
    </xf>
    <xf numFmtId="0" fontId="34" fillId="0" borderId="26" xfId="0" applyFont="1" applyBorder="1" applyAlignment="1">
      <alignment horizontal="center" vertical="center"/>
    </xf>
    <xf numFmtId="0" fontId="34" fillId="0" borderId="27" xfId="0" applyFont="1" applyBorder="1" applyAlignment="1">
      <alignment horizontal="center" vertical="center"/>
    </xf>
    <xf numFmtId="0" fontId="33" fillId="0" borderId="2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4" fillId="6" borderId="17" xfId="0" applyFont="1" applyFill="1" applyBorder="1" applyAlignment="1" applyProtection="1">
      <alignment horizontal="center" vertical="center"/>
      <protection locked="0"/>
    </xf>
    <xf numFmtId="0" fontId="2" fillId="6" borderId="18" xfId="0" applyFont="1" applyFill="1" applyBorder="1" applyAlignment="1" applyProtection="1">
      <alignment horizontal="center" vertical="center"/>
      <protection locked="0"/>
    </xf>
    <xf numFmtId="0" fontId="2" fillId="6" borderId="19" xfId="0" applyFont="1" applyFill="1" applyBorder="1" applyAlignment="1" applyProtection="1">
      <alignment horizontal="center" vertical="center"/>
      <protection locked="0"/>
    </xf>
    <xf numFmtId="0" fontId="2" fillId="0" borderId="2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6" borderId="13" xfId="0" applyFont="1" applyFill="1" applyBorder="1" applyAlignment="1" applyProtection="1">
      <alignment horizontal="center" vertical="center"/>
      <protection locked="0"/>
    </xf>
    <xf numFmtId="0" fontId="3" fillId="6" borderId="14" xfId="0" applyFont="1" applyFill="1" applyBorder="1" applyAlignment="1" applyProtection="1">
      <alignment horizontal="center" vertical="center"/>
      <protection locked="0"/>
    </xf>
    <xf numFmtId="0" fontId="2" fillId="6" borderId="12" xfId="0" applyFont="1" applyFill="1" applyBorder="1" applyAlignment="1" applyProtection="1">
      <alignment horizontal="center" vertical="center"/>
      <protection locked="0"/>
    </xf>
    <xf numFmtId="0" fontId="3" fillId="0" borderId="3" xfId="0" applyFont="1" applyBorder="1" applyAlignment="1" applyProtection="1">
      <alignment horizontal="justify" vertical="center" wrapText="1"/>
    </xf>
    <xf numFmtId="0" fontId="3" fillId="0" borderId="4" xfId="0" applyFont="1" applyBorder="1" applyAlignment="1" applyProtection="1">
      <alignment horizontal="justify" vertical="center" wrapText="1"/>
    </xf>
    <xf numFmtId="0" fontId="3" fillId="0" borderId="1" xfId="0" applyFont="1" applyBorder="1" applyAlignment="1" applyProtection="1">
      <alignment horizontal="justify" vertical="center" wrapText="1"/>
    </xf>
    <xf numFmtId="0" fontId="3" fillId="0" borderId="3"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38" fontId="28" fillId="6" borderId="12" xfId="1" applyFont="1" applyFill="1" applyBorder="1" applyAlignment="1" applyProtection="1">
      <alignment horizontal="left" vertical="center" wrapText="1"/>
    </xf>
    <xf numFmtId="0" fontId="28" fillId="6" borderId="13" xfId="0" applyFont="1" applyFill="1" applyBorder="1" applyAlignment="1" applyProtection="1">
      <alignment horizontal="left" vertical="center" wrapText="1"/>
    </xf>
    <xf numFmtId="0" fontId="28" fillId="6" borderId="14" xfId="0" applyFont="1" applyFill="1" applyBorder="1" applyAlignment="1" applyProtection="1">
      <alignment horizontal="left" vertical="center" wrapText="1"/>
    </xf>
    <xf numFmtId="0" fontId="3" fillId="6" borderId="5" xfId="0" applyFont="1" applyFill="1" applyBorder="1" applyAlignment="1" applyProtection="1">
      <alignment horizontal="left" vertical="center" wrapText="1"/>
      <protection locked="0"/>
    </xf>
    <xf numFmtId="0" fontId="3" fillId="6" borderId="6" xfId="0" applyFont="1" applyFill="1" applyBorder="1" applyAlignment="1" applyProtection="1">
      <alignment horizontal="left" vertical="center" wrapText="1"/>
      <protection locked="0"/>
    </xf>
    <xf numFmtId="0" fontId="3" fillId="6" borderId="7" xfId="0" applyFont="1" applyFill="1" applyBorder="1" applyAlignment="1" applyProtection="1">
      <alignment horizontal="left" vertical="center" wrapText="1"/>
      <protection locked="0"/>
    </xf>
    <xf numFmtId="38" fontId="3" fillId="6" borderId="12" xfId="1" applyFont="1" applyFill="1" applyBorder="1" applyAlignment="1" applyProtection="1">
      <alignment horizontal="center" vertical="center" wrapText="1"/>
      <protection locked="0"/>
    </xf>
    <xf numFmtId="38" fontId="3" fillId="6" borderId="13" xfId="1" applyFont="1" applyFill="1" applyBorder="1" applyAlignment="1" applyProtection="1">
      <alignment horizontal="center" vertical="center" wrapText="1"/>
      <protection locked="0"/>
    </xf>
    <xf numFmtId="38" fontId="3" fillId="6" borderId="14" xfId="1" applyFont="1" applyFill="1" applyBorder="1" applyAlignment="1" applyProtection="1">
      <alignment horizontal="center" vertical="center" wrapText="1"/>
      <protection locked="0"/>
    </xf>
    <xf numFmtId="0" fontId="29" fillId="0" borderId="6" xfId="0" applyFont="1" applyBorder="1" applyAlignment="1" applyProtection="1">
      <alignment horizontal="justify" vertical="top" wrapText="1"/>
    </xf>
    <xf numFmtId="0" fontId="30" fillId="0" borderId="6" xfId="0" applyFont="1" applyBorder="1" applyAlignment="1" applyProtection="1">
      <alignment vertical="top" wrapText="1"/>
    </xf>
    <xf numFmtId="0" fontId="3"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center" vertical="center" wrapText="1"/>
      <protection locked="0"/>
    </xf>
    <xf numFmtId="0" fontId="2" fillId="6" borderId="13" xfId="0" applyFont="1" applyFill="1" applyBorder="1" applyAlignment="1" applyProtection="1">
      <alignment vertical="center"/>
      <protection locked="0"/>
    </xf>
    <xf numFmtId="0" fontId="2" fillId="6" borderId="14" xfId="0" applyFont="1" applyFill="1" applyBorder="1" applyAlignment="1" applyProtection="1">
      <alignment vertical="center"/>
      <protection locked="0"/>
    </xf>
    <xf numFmtId="0" fontId="3" fillId="6" borderId="12" xfId="0" applyFont="1" applyFill="1" applyBorder="1" applyAlignment="1" applyProtection="1">
      <alignment horizontal="center" vertical="center" wrapText="1"/>
      <protection locked="0"/>
    </xf>
    <xf numFmtId="0" fontId="3" fillId="6" borderId="13" xfId="0" applyFont="1" applyFill="1" applyBorder="1" applyAlignment="1" applyProtection="1">
      <alignment horizontal="center" vertical="center" wrapText="1"/>
      <protection locked="0"/>
    </xf>
    <xf numFmtId="0" fontId="3" fillId="6" borderId="14" xfId="0" applyFont="1" applyFill="1" applyBorder="1" applyAlignment="1" applyProtection="1">
      <alignment horizontal="center" vertical="center" wrapText="1"/>
      <protection locked="0"/>
    </xf>
    <xf numFmtId="0" fontId="23" fillId="6" borderId="12" xfId="0" applyFont="1" applyFill="1" applyBorder="1" applyAlignment="1" applyProtection="1">
      <alignment horizontal="center" vertical="center" wrapText="1"/>
      <protection locked="0"/>
    </xf>
    <xf numFmtId="0" fontId="23" fillId="6" borderId="13" xfId="0" applyFont="1" applyFill="1" applyBorder="1" applyAlignment="1" applyProtection="1">
      <alignment horizontal="center" vertical="center" wrapText="1"/>
      <protection locked="0"/>
    </xf>
    <xf numFmtId="0" fontId="23" fillId="6" borderId="14"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3" fillId="0" borderId="12" xfId="0" applyNumberFormat="1" applyFont="1" applyFill="1" applyBorder="1" applyAlignment="1" applyProtection="1">
      <alignment horizontal="right" vertical="center"/>
      <protection locked="0"/>
    </xf>
    <xf numFmtId="0" fontId="3" fillId="0" borderId="13" xfId="0" applyNumberFormat="1" applyFont="1" applyFill="1" applyBorder="1" applyAlignment="1" applyProtection="1">
      <alignment horizontal="right" vertical="center"/>
      <protection locked="0"/>
    </xf>
    <xf numFmtId="0" fontId="3" fillId="0" borderId="13" xfId="0" applyNumberFormat="1" applyFont="1" applyFill="1" applyBorder="1" applyAlignment="1" applyProtection="1">
      <alignment horizontal="left" vertical="center"/>
      <protection locked="0"/>
    </xf>
    <xf numFmtId="0" fontId="3" fillId="0" borderId="14" xfId="0" applyNumberFormat="1" applyFont="1" applyFill="1" applyBorder="1" applyAlignment="1" applyProtection="1">
      <alignment horizontal="left" vertical="center"/>
      <protection locked="0"/>
    </xf>
    <xf numFmtId="0" fontId="3" fillId="6" borderId="12" xfId="0" applyNumberFormat="1" applyFont="1" applyFill="1" applyBorder="1" applyAlignment="1" applyProtection="1">
      <alignment horizontal="center" vertical="center"/>
      <protection locked="0"/>
    </xf>
    <xf numFmtId="0" fontId="3" fillId="6" borderId="14" xfId="0" applyNumberFormat="1" applyFont="1" applyFill="1" applyBorder="1" applyAlignment="1" applyProtection="1">
      <alignment horizontal="center" vertical="center"/>
      <protection locked="0"/>
    </xf>
    <xf numFmtId="0" fontId="9" fillId="2" borderId="33" xfId="0" applyFont="1" applyFill="1" applyBorder="1" applyAlignment="1">
      <alignment horizontal="left" vertical="center"/>
    </xf>
    <xf numFmtId="0" fontId="9" fillId="2" borderId="35" xfId="0" applyFont="1" applyFill="1" applyBorder="1" applyAlignment="1">
      <alignment horizontal="left" vertical="center"/>
    </xf>
    <xf numFmtId="0" fontId="9" fillId="2" borderId="34" xfId="0" applyFont="1" applyFill="1" applyBorder="1" applyAlignment="1">
      <alignment horizontal="left" vertical="center"/>
    </xf>
    <xf numFmtId="0" fontId="10" fillId="2" borderId="33"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34" xfId="0" applyFont="1" applyFill="1" applyBorder="1" applyAlignment="1">
      <alignment horizontal="left" vertical="center"/>
    </xf>
    <xf numFmtId="0" fontId="2" fillId="5" borderId="48" xfId="3" applyFont="1" applyFill="1" applyBorder="1" applyAlignment="1" applyProtection="1">
      <alignment horizontal="center" vertical="center" wrapText="1"/>
    </xf>
    <xf numFmtId="0" fontId="2" fillId="5" borderId="47" xfId="3" applyFont="1" applyFill="1" applyBorder="1" applyAlignment="1" applyProtection="1">
      <alignment horizontal="center" vertical="center"/>
    </xf>
    <xf numFmtId="0" fontId="2" fillId="0" borderId="1" xfId="3" applyFont="1" applyBorder="1" applyAlignment="1" applyProtection="1">
      <alignment vertical="center" wrapText="1"/>
    </xf>
    <xf numFmtId="0" fontId="2" fillId="0" borderId="44" xfId="3" applyFont="1" applyBorder="1" applyAlignment="1" applyProtection="1">
      <alignment vertical="center" wrapText="1"/>
    </xf>
    <xf numFmtId="0" fontId="2" fillId="0" borderId="3" xfId="3" applyFont="1" applyBorder="1" applyAlignment="1" applyProtection="1">
      <alignment vertical="center" wrapText="1"/>
    </xf>
    <xf numFmtId="0" fontId="2" fillId="0" borderId="49" xfId="3" applyFont="1" applyBorder="1" applyAlignment="1" applyProtection="1">
      <alignment vertical="center" wrapText="1"/>
    </xf>
    <xf numFmtId="0" fontId="2" fillId="0" borderId="28" xfId="3" applyFont="1" applyBorder="1" applyAlignment="1" applyProtection="1">
      <alignment vertical="center" wrapText="1"/>
    </xf>
    <xf numFmtId="0" fontId="2" fillId="0" borderId="40" xfId="3" applyFont="1" applyBorder="1" applyAlignment="1" applyProtection="1">
      <alignment vertical="center" wrapText="1"/>
    </xf>
    <xf numFmtId="0" fontId="2" fillId="0" borderId="4" xfId="3" applyFont="1" applyBorder="1" applyAlignment="1" applyProtection="1">
      <alignment vertical="center" wrapText="1"/>
    </xf>
    <xf numFmtId="0" fontId="2" fillId="0" borderId="45" xfId="3" applyFont="1" applyBorder="1" applyAlignment="1" applyProtection="1">
      <alignment vertical="center" wrapText="1"/>
    </xf>
    <xf numFmtId="0" fontId="2" fillId="0" borderId="27" xfId="3" applyFont="1" applyBorder="1" applyAlignment="1" applyProtection="1">
      <alignment vertical="center" wrapText="1"/>
    </xf>
    <xf numFmtId="0" fontId="2" fillId="0" borderId="43" xfId="3" applyFont="1" applyBorder="1" applyAlignment="1" applyProtection="1">
      <alignment vertical="center" wrapText="1"/>
    </xf>
    <xf numFmtId="0" fontId="2" fillId="0" borderId="12" xfId="3" applyFont="1" applyBorder="1" applyAlignment="1" applyProtection="1">
      <alignment horizontal="left" vertical="center" wrapText="1"/>
    </xf>
    <xf numFmtId="0" fontId="2" fillId="0" borderId="13" xfId="3" applyFont="1" applyBorder="1" applyAlignment="1" applyProtection="1">
      <alignment horizontal="left" vertical="center" wrapText="1"/>
    </xf>
    <xf numFmtId="0" fontId="2" fillId="0" borderId="30" xfId="3" applyFont="1" applyBorder="1" applyAlignment="1" applyProtection="1">
      <alignment horizontal="left" vertical="center" wrapText="1"/>
    </xf>
    <xf numFmtId="0" fontId="23" fillId="0" borderId="0" xfId="3" applyFont="1" applyAlignment="1" applyProtection="1">
      <alignment horizontal="left" vertical="center" wrapText="1"/>
    </xf>
    <xf numFmtId="0" fontId="2" fillId="9" borderId="17" xfId="3" applyFont="1" applyFill="1" applyBorder="1" applyAlignment="1" applyProtection="1">
      <alignment horizontal="left" vertical="center"/>
    </xf>
    <xf numFmtId="0" fontId="2" fillId="9" borderId="18" xfId="3" applyFont="1" applyFill="1" applyBorder="1" applyAlignment="1" applyProtection="1">
      <alignment horizontal="left" vertical="center"/>
    </xf>
    <xf numFmtId="0" fontId="2" fillId="9" borderId="19" xfId="3" applyFont="1" applyFill="1" applyBorder="1" applyAlignment="1" applyProtection="1">
      <alignment horizontal="left" vertical="center"/>
    </xf>
    <xf numFmtId="0" fontId="2" fillId="5" borderId="38" xfId="3" applyFont="1" applyFill="1" applyBorder="1" applyAlignment="1" applyProtection="1">
      <alignment vertical="center" wrapText="1"/>
    </xf>
    <xf numFmtId="0" fontId="2" fillId="5" borderId="37" xfId="3" applyFont="1" applyFill="1" applyBorder="1" applyAlignment="1" applyProtection="1">
      <alignment vertical="center" wrapText="1"/>
    </xf>
    <xf numFmtId="0" fontId="22" fillId="0" borderId="0" xfId="3" applyFont="1" applyAlignment="1" applyProtection="1">
      <alignment horizontal="center" vertical="center"/>
    </xf>
    <xf numFmtId="0" fontId="2" fillId="0" borderId="12" xfId="3" applyFont="1" applyBorder="1" applyAlignment="1" applyProtection="1">
      <alignment horizontal="left" vertical="center"/>
    </xf>
    <xf numFmtId="0" fontId="2" fillId="0" borderId="13" xfId="3" applyFont="1" applyBorder="1" applyAlignment="1" applyProtection="1">
      <alignment horizontal="left" vertical="center"/>
    </xf>
    <xf numFmtId="0" fontId="2" fillId="0" borderId="14" xfId="3" applyFont="1" applyBorder="1" applyAlignment="1" applyProtection="1">
      <alignment horizontal="left" vertical="center"/>
    </xf>
    <xf numFmtId="0" fontId="2" fillId="0" borderId="0" xfId="3" applyFont="1" applyAlignment="1">
      <alignment horizontal="center" vertical="center"/>
    </xf>
    <xf numFmtId="0" fontId="2" fillId="0" borderId="0" xfId="3" applyFont="1" applyAlignment="1">
      <alignment horizontal="left" vertical="top" wrapText="1"/>
    </xf>
    <xf numFmtId="0" fontId="19" fillId="0" borderId="0" xfId="3" applyFont="1" applyAlignment="1">
      <alignment horizontal="left" vertical="top" wrapText="1"/>
    </xf>
  </cellXfs>
  <cellStyles count="7">
    <cellStyle name="パーセント" xfId="2" builtinId="5"/>
    <cellStyle name="パーセント 2" xfId="5" xr:uid="{3F356BF4-430D-4CA5-95A6-A152769CD805}"/>
    <cellStyle name="ハイパーリンク" xfId="6" builtinId="8"/>
    <cellStyle name="桁区切り" xfId="1" builtinId="6"/>
    <cellStyle name="桁区切り 2" xfId="4" xr:uid="{05A2480C-95FB-4BAE-9C1E-E88B46209619}"/>
    <cellStyle name="標準" xfId="0" builtinId="0"/>
    <cellStyle name="標準 2" xfId="3" xr:uid="{163CAA2C-11B5-4F9A-A865-C179CCE89D60}"/>
  </cellStyles>
  <dxfs count="26">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theme="8" tint="0.59999389629810485"/>
        </patternFill>
      </fill>
    </dxf>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theme="8" tint="0.59999389629810485"/>
        </patternFill>
      </fill>
    </dxf>
    <dxf>
      <fill>
        <patternFill>
          <bgColor theme="7" tint="0.79998168889431442"/>
        </patternFill>
      </fill>
    </dxf>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C000"/>
        </patternFill>
      </fill>
    </dxf>
    <dxf>
      <fill>
        <patternFill>
          <bgColor theme="6"/>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0" tint="-0.14996795556505021"/>
        </patternFill>
      </fill>
    </dxf>
    <dxf>
      <fill>
        <patternFill>
          <bgColor theme="2" tint="-9.9948118533890809E-2"/>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99060</xdr:colOff>
          <xdr:row>19</xdr:row>
          <xdr:rowOff>22860</xdr:rowOff>
        </xdr:from>
        <xdr:to>
          <xdr:col>12</xdr:col>
          <xdr:colOff>304800</xdr:colOff>
          <xdr:row>19</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xdr:row>
          <xdr:rowOff>7620</xdr:rowOff>
        </xdr:from>
        <xdr:to>
          <xdr:col>14</xdr:col>
          <xdr:colOff>167640</xdr:colOff>
          <xdr:row>19</xdr:row>
          <xdr:rowOff>251460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198120</xdr:colOff>
          <xdr:row>7</xdr:row>
          <xdr:rowOff>7620</xdr:rowOff>
        </xdr:from>
        <xdr:to>
          <xdr:col>3</xdr:col>
          <xdr:colOff>251460</xdr:colOff>
          <xdr:row>7</xdr:row>
          <xdr:rowOff>251460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8</xdr:row>
          <xdr:rowOff>7620</xdr:rowOff>
        </xdr:from>
        <xdr:to>
          <xdr:col>3</xdr:col>
          <xdr:colOff>251460</xdr:colOff>
          <xdr:row>8</xdr:row>
          <xdr:rowOff>251460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9</xdr:row>
          <xdr:rowOff>0</xdr:rowOff>
        </xdr:from>
        <xdr:to>
          <xdr:col>3</xdr:col>
          <xdr:colOff>251460</xdr:colOff>
          <xdr:row>9</xdr:row>
          <xdr:rowOff>236220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22</xdr:row>
          <xdr:rowOff>129540</xdr:rowOff>
        </xdr:from>
        <xdr:to>
          <xdr:col>5</xdr:col>
          <xdr:colOff>289560</xdr:colOff>
          <xdr:row>22</xdr:row>
          <xdr:rowOff>373380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22</xdr:row>
          <xdr:rowOff>129540</xdr:rowOff>
        </xdr:from>
        <xdr:to>
          <xdr:col>6</xdr:col>
          <xdr:colOff>289560</xdr:colOff>
          <xdr:row>22</xdr:row>
          <xdr:rowOff>373380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乳成分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434340</xdr:colOff>
          <xdr:row>22</xdr:row>
          <xdr:rowOff>129540</xdr:rowOff>
        </xdr:from>
        <xdr:to>
          <xdr:col>7</xdr:col>
          <xdr:colOff>381000</xdr:colOff>
          <xdr:row>22</xdr:row>
          <xdr:rowOff>373380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22</xdr:row>
          <xdr:rowOff>129540</xdr:rowOff>
        </xdr:from>
        <xdr:to>
          <xdr:col>8</xdr:col>
          <xdr:colOff>403860</xdr:colOff>
          <xdr:row>22</xdr:row>
          <xdr:rowOff>373380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そば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xdr:row>
          <xdr:rowOff>373380</xdr:rowOff>
        </xdr:from>
        <xdr:to>
          <xdr:col>5</xdr:col>
          <xdr:colOff>297180</xdr:colOff>
          <xdr:row>22</xdr:row>
          <xdr:rowOff>601980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落花生（ピーナッツ）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335280</xdr:colOff>
          <xdr:row>22</xdr:row>
          <xdr:rowOff>373380</xdr:rowOff>
        </xdr:from>
        <xdr:to>
          <xdr:col>6</xdr:col>
          <xdr:colOff>358140</xdr:colOff>
          <xdr:row>22</xdr:row>
          <xdr:rowOff>617220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えび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396240</xdr:colOff>
          <xdr:row>22</xdr:row>
          <xdr:rowOff>373380</xdr:rowOff>
        </xdr:from>
        <xdr:to>
          <xdr:col>7</xdr:col>
          <xdr:colOff>342900</xdr:colOff>
          <xdr:row>22</xdr:row>
          <xdr:rowOff>617220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かに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22</xdr:row>
          <xdr:rowOff>373380</xdr:rowOff>
        </xdr:from>
        <xdr:to>
          <xdr:col>8</xdr:col>
          <xdr:colOff>403860</xdr:colOff>
          <xdr:row>22</xdr:row>
          <xdr:rowOff>617220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23</xdr:row>
          <xdr:rowOff>15240</xdr:rowOff>
        </xdr:from>
        <xdr:to>
          <xdr:col>4</xdr:col>
          <xdr:colOff>129540</xdr:colOff>
          <xdr:row>23</xdr:row>
          <xdr:rowOff>259080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さけ（鮭）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23</xdr:row>
          <xdr:rowOff>15240</xdr:rowOff>
        </xdr:from>
        <xdr:to>
          <xdr:col>6</xdr:col>
          <xdr:colOff>22860</xdr:colOff>
          <xdr:row>23</xdr:row>
          <xdr:rowOff>259080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さば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23</xdr:row>
          <xdr:rowOff>15240</xdr:rowOff>
        </xdr:from>
        <xdr:to>
          <xdr:col>6</xdr:col>
          <xdr:colOff>586740</xdr:colOff>
          <xdr:row>23</xdr:row>
          <xdr:rowOff>259080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あわび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23</xdr:row>
          <xdr:rowOff>15240</xdr:rowOff>
        </xdr:from>
        <xdr:to>
          <xdr:col>8</xdr:col>
          <xdr:colOff>167640</xdr:colOff>
          <xdr:row>23</xdr:row>
          <xdr:rowOff>259080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いか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23</xdr:row>
          <xdr:rowOff>15240</xdr:rowOff>
        </xdr:from>
        <xdr:to>
          <xdr:col>9</xdr:col>
          <xdr:colOff>68580</xdr:colOff>
          <xdr:row>23</xdr:row>
          <xdr:rowOff>259080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いくら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23</xdr:row>
          <xdr:rowOff>15240</xdr:rowOff>
        </xdr:from>
        <xdr:to>
          <xdr:col>10</xdr:col>
          <xdr:colOff>38100</xdr:colOff>
          <xdr:row>23</xdr:row>
          <xdr:rowOff>259080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牛肉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259080</xdr:rowOff>
        </xdr:from>
        <xdr:to>
          <xdr:col>4</xdr:col>
          <xdr:colOff>137160</xdr:colOff>
          <xdr:row>23</xdr:row>
          <xdr:rowOff>502920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豚肉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xdr:row>
          <xdr:rowOff>259080</xdr:rowOff>
        </xdr:from>
        <xdr:to>
          <xdr:col>5</xdr:col>
          <xdr:colOff>228600</xdr:colOff>
          <xdr:row>23</xdr:row>
          <xdr:rowOff>502920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鶏肉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23</xdr:row>
          <xdr:rowOff>259080</xdr:rowOff>
        </xdr:from>
        <xdr:to>
          <xdr:col>6</xdr:col>
          <xdr:colOff>373380</xdr:colOff>
          <xdr:row>23</xdr:row>
          <xdr:rowOff>502920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23</xdr:row>
          <xdr:rowOff>259080</xdr:rowOff>
        </xdr:from>
        <xdr:to>
          <xdr:col>8</xdr:col>
          <xdr:colOff>53340</xdr:colOff>
          <xdr:row>23</xdr:row>
          <xdr:rowOff>502920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464820</xdr:colOff>
          <xdr:row>23</xdr:row>
          <xdr:rowOff>259080</xdr:rowOff>
        </xdr:from>
        <xdr:to>
          <xdr:col>9</xdr:col>
          <xdr:colOff>373380</xdr:colOff>
          <xdr:row>23</xdr:row>
          <xdr:rowOff>502920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23</xdr:row>
          <xdr:rowOff>510540</xdr:rowOff>
        </xdr:from>
        <xdr:to>
          <xdr:col>8</xdr:col>
          <xdr:colOff>251460</xdr:colOff>
          <xdr:row>23</xdr:row>
          <xdr:rowOff>754380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大豆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510540</xdr:rowOff>
        </xdr:from>
        <xdr:to>
          <xdr:col>4</xdr:col>
          <xdr:colOff>137160</xdr:colOff>
          <xdr:row>23</xdr:row>
          <xdr:rowOff>754380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ごま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23</xdr:row>
          <xdr:rowOff>510540</xdr:rowOff>
        </xdr:from>
        <xdr:to>
          <xdr:col>5</xdr:col>
          <xdr:colOff>236220</xdr:colOff>
          <xdr:row>23</xdr:row>
          <xdr:rowOff>754380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やまいも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23</xdr:row>
          <xdr:rowOff>510540</xdr:rowOff>
        </xdr:from>
        <xdr:to>
          <xdr:col>6</xdr:col>
          <xdr:colOff>548640</xdr:colOff>
          <xdr:row>23</xdr:row>
          <xdr:rowOff>754380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オレンジ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23</xdr:row>
          <xdr:rowOff>510540</xdr:rowOff>
        </xdr:from>
        <xdr:to>
          <xdr:col>9</xdr:col>
          <xdr:colOff>220980</xdr:colOff>
          <xdr:row>23</xdr:row>
          <xdr:rowOff>754380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キウイフルーツ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23</xdr:row>
          <xdr:rowOff>769620</xdr:rowOff>
        </xdr:from>
        <xdr:to>
          <xdr:col>6</xdr:col>
          <xdr:colOff>441960</xdr:colOff>
          <xdr:row>23</xdr:row>
          <xdr:rowOff>1013460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バナナ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23</xdr:row>
          <xdr:rowOff>769620</xdr:rowOff>
        </xdr:from>
        <xdr:to>
          <xdr:col>4</xdr:col>
          <xdr:colOff>121920</xdr:colOff>
          <xdr:row>23</xdr:row>
          <xdr:rowOff>1013460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もも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23</xdr:row>
          <xdr:rowOff>769620</xdr:rowOff>
        </xdr:from>
        <xdr:to>
          <xdr:col>5</xdr:col>
          <xdr:colOff>251460</xdr:colOff>
          <xdr:row>23</xdr:row>
          <xdr:rowOff>1013460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りんご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23</xdr:row>
          <xdr:rowOff>769620</xdr:rowOff>
        </xdr:from>
        <xdr:to>
          <xdr:col>8</xdr:col>
          <xdr:colOff>388620</xdr:colOff>
          <xdr:row>23</xdr:row>
          <xdr:rowOff>1021080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マカダミアナッツ</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142875</xdr:colOff>
      <xdr:row>37</xdr:row>
      <xdr:rowOff>9525</xdr:rowOff>
    </xdr:from>
    <xdr:to>
      <xdr:col>0</xdr:col>
      <xdr:colOff>250825</xdr:colOff>
      <xdr:row>42</xdr:row>
      <xdr:rowOff>190500</xdr:rowOff>
    </xdr:to>
    <xdr:sp macro="" textlink="">
      <xdr:nvSpPr>
        <xdr:cNvPr id="2" name="左大かっこ 1">
          <a:extLst>
            <a:ext uri="{FF2B5EF4-FFF2-40B4-BE49-F238E27FC236}">
              <a16:creationId xmlns:a16="http://schemas.microsoft.com/office/drawing/2014/main" id="{CCE96ACB-2D68-4D36-951D-769075B0E2DF}"/>
            </a:ext>
          </a:extLst>
        </xdr:cNvPr>
        <xdr:cNvSpPr/>
      </xdr:nvSpPr>
      <xdr:spPr>
        <a:xfrm>
          <a:off x="142875" y="7880985"/>
          <a:ext cx="107950" cy="133159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37</xdr:row>
      <xdr:rowOff>9525</xdr:rowOff>
    </xdr:from>
    <xdr:to>
      <xdr:col>9</xdr:col>
      <xdr:colOff>212725</xdr:colOff>
      <xdr:row>42</xdr:row>
      <xdr:rowOff>190500</xdr:rowOff>
    </xdr:to>
    <xdr:sp macro="" textlink="">
      <xdr:nvSpPr>
        <xdr:cNvPr id="3" name="左大かっこ 2">
          <a:extLst>
            <a:ext uri="{FF2B5EF4-FFF2-40B4-BE49-F238E27FC236}">
              <a16:creationId xmlns:a16="http://schemas.microsoft.com/office/drawing/2014/main" id="{045C313E-0E62-4F7B-B4F0-A140A65BA641}"/>
            </a:ext>
          </a:extLst>
        </xdr:cNvPr>
        <xdr:cNvSpPr/>
      </xdr:nvSpPr>
      <xdr:spPr>
        <a:xfrm flipH="1">
          <a:off x="6048375" y="7880985"/>
          <a:ext cx="107950" cy="133159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34" Type="http://schemas.openxmlformats.org/officeDocument/2006/relationships/ctrlProp" Target="../ctrlProps/ctrlProp33.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G33"/>
  <sheetViews>
    <sheetView showGridLines="0" tabSelected="1" view="pageBreakPreview" zoomScaleNormal="100" zoomScaleSheetLayoutView="100" workbookViewId="0">
      <selection activeCell="B30" sqref="B30:U31"/>
    </sheetView>
  </sheetViews>
  <sheetFormatPr defaultColWidth="9" defaultRowHeight="13.2"/>
  <cols>
    <col min="1" max="1" width="1.6640625" style="2" customWidth="1"/>
    <col min="2" max="2" width="4.33203125" style="2" customWidth="1"/>
    <col min="3" max="3" width="1.77734375" style="2" customWidth="1"/>
    <col min="4" max="5" width="3.6640625" style="2" customWidth="1"/>
    <col min="6" max="7" width="8.6640625" style="2" customWidth="1"/>
    <col min="8" max="22" width="5.44140625" style="2" customWidth="1"/>
    <col min="23" max="16384" width="9" style="2"/>
  </cols>
  <sheetData>
    <row r="1" spans="1:33" ht="19.5" customHeight="1">
      <c r="A1" s="4"/>
      <c r="B1" s="197"/>
      <c r="C1" s="197"/>
      <c r="D1" s="197"/>
      <c r="E1" s="197"/>
      <c r="F1" s="197"/>
      <c r="G1" s="197"/>
      <c r="H1" s="197"/>
      <c r="I1" s="197"/>
      <c r="J1" s="197"/>
      <c r="K1" s="197"/>
      <c r="L1" s="197"/>
      <c r="M1" s="197"/>
      <c r="N1" s="197"/>
      <c r="O1" s="197"/>
      <c r="P1" s="197"/>
      <c r="Q1" s="197"/>
      <c r="R1" s="197"/>
      <c r="S1" s="197"/>
      <c r="T1" s="197"/>
      <c r="U1" s="4"/>
      <c r="V1" s="4"/>
    </row>
    <row r="2" spans="1:33">
      <c r="B2" s="4" t="s">
        <v>232</v>
      </c>
      <c r="C2" s="4"/>
      <c r="D2" s="4"/>
      <c r="E2" s="4"/>
      <c r="F2" s="4"/>
      <c r="G2" s="4"/>
      <c r="H2" s="4"/>
      <c r="I2" s="4"/>
      <c r="J2" s="4"/>
      <c r="K2" s="4"/>
      <c r="L2" s="4"/>
      <c r="M2" s="4"/>
      <c r="N2" s="4"/>
      <c r="O2" s="4"/>
      <c r="P2" s="4"/>
      <c r="Q2" s="4"/>
      <c r="R2" s="4"/>
      <c r="S2" s="4"/>
      <c r="T2" s="4"/>
      <c r="U2" s="4"/>
      <c r="V2" s="4"/>
    </row>
    <row r="3" spans="1:33" ht="26.25" customHeight="1">
      <c r="B3" s="197" t="s">
        <v>233</v>
      </c>
      <c r="C3" s="197"/>
      <c r="D3" s="197"/>
      <c r="E3" s="197"/>
      <c r="F3" s="197"/>
      <c r="G3" s="197"/>
      <c r="H3" s="197"/>
      <c r="I3" s="197"/>
      <c r="J3" s="197"/>
      <c r="K3" s="197"/>
      <c r="L3" s="197"/>
      <c r="M3" s="197"/>
      <c r="N3" s="197"/>
      <c r="O3" s="197"/>
      <c r="P3" s="197"/>
      <c r="Q3" s="197"/>
      <c r="R3" s="197"/>
      <c r="S3" s="197"/>
      <c r="T3" s="197"/>
      <c r="U3" s="4"/>
      <c r="V3" s="4"/>
      <c r="W3" s="5"/>
    </row>
    <row r="4" spans="1:33" ht="9" customHeight="1">
      <c r="B4" s="1"/>
      <c r="C4" s="1"/>
      <c r="D4" s="1"/>
      <c r="E4" s="1"/>
      <c r="F4" s="1"/>
      <c r="G4" s="1"/>
      <c r="H4" s="1"/>
      <c r="I4" s="1"/>
      <c r="J4" s="1"/>
      <c r="K4" s="1"/>
      <c r="L4" s="1"/>
      <c r="M4" s="1"/>
      <c r="N4" s="1"/>
      <c r="O4" s="1"/>
      <c r="P4" s="1"/>
      <c r="Q4" s="1"/>
      <c r="R4" s="1"/>
      <c r="S4" s="1"/>
      <c r="T4" s="1"/>
      <c r="U4" s="1"/>
      <c r="V4" s="1"/>
    </row>
    <row r="5" spans="1:33" ht="28.8" customHeight="1">
      <c r="K5" s="133"/>
      <c r="L5" s="134" t="s">
        <v>16</v>
      </c>
      <c r="M5" s="135"/>
      <c r="N5" s="206"/>
      <c r="O5" s="206"/>
      <c r="P5" s="136" t="s">
        <v>14</v>
      </c>
      <c r="Q5" s="137"/>
      <c r="R5" s="136" t="s">
        <v>15</v>
      </c>
      <c r="S5" s="137"/>
      <c r="T5" s="136" t="s">
        <v>2</v>
      </c>
      <c r="U5" s="1"/>
      <c r="V5" s="3"/>
    </row>
    <row r="6" spans="1:33">
      <c r="B6" s="138" t="s">
        <v>0</v>
      </c>
      <c r="C6" s="138"/>
    </row>
    <row r="7" spans="1:33">
      <c r="B7" s="138" t="s">
        <v>40</v>
      </c>
      <c r="C7" s="138"/>
    </row>
    <row r="8" spans="1:33" ht="14.4">
      <c r="B8" s="139"/>
      <c r="C8" s="139"/>
    </row>
    <row r="9" spans="1:33" ht="14.4">
      <c r="B9" s="140"/>
      <c r="C9" s="140"/>
    </row>
    <row r="10" spans="1:33" ht="74.25" customHeight="1">
      <c r="A10" s="207" t="s">
        <v>234</v>
      </c>
      <c r="B10" s="208"/>
      <c r="C10" s="208"/>
      <c r="D10" s="208"/>
      <c r="E10" s="208"/>
      <c r="F10" s="208"/>
      <c r="G10" s="208"/>
      <c r="H10" s="208"/>
      <c r="I10" s="208"/>
      <c r="J10" s="208"/>
      <c r="K10" s="208"/>
      <c r="L10" s="208"/>
      <c r="M10" s="208"/>
      <c r="N10" s="208"/>
      <c r="O10" s="208"/>
      <c r="P10" s="208"/>
      <c r="Q10" s="208"/>
      <c r="R10" s="208"/>
      <c r="S10" s="208"/>
      <c r="T10" s="208"/>
      <c r="U10" s="208"/>
    </row>
    <row r="11" spans="1:33" ht="20.399999999999999" customHeight="1">
      <c r="B11" s="205" t="s">
        <v>1</v>
      </c>
      <c r="C11" s="205"/>
      <c r="D11" s="205"/>
      <c r="E11" s="205"/>
      <c r="F11" s="205"/>
      <c r="G11" s="205"/>
      <c r="H11" s="205"/>
      <c r="I11" s="205"/>
      <c r="J11" s="205"/>
      <c r="K11" s="205"/>
      <c r="L11" s="205"/>
      <c r="M11" s="205"/>
      <c r="N11" s="205"/>
      <c r="O11" s="205"/>
      <c r="P11" s="205"/>
      <c r="Q11" s="205"/>
      <c r="R11" s="205"/>
      <c r="S11" s="205"/>
      <c r="T11" s="141"/>
      <c r="U11" s="141"/>
    </row>
    <row r="12" spans="1:33" ht="13.8" thickBot="1">
      <c r="B12" s="141"/>
      <c r="C12" s="141"/>
      <c r="D12" s="141"/>
      <c r="E12" s="141"/>
      <c r="F12" s="141"/>
      <c r="G12" s="141"/>
      <c r="H12" s="141"/>
      <c r="I12" s="141"/>
      <c r="J12" s="141"/>
      <c r="K12" s="141"/>
      <c r="L12" s="141"/>
      <c r="M12" s="141"/>
      <c r="N12" s="141"/>
      <c r="O12" s="141"/>
      <c r="P12" s="141"/>
      <c r="Q12" s="141"/>
      <c r="R12" s="141"/>
      <c r="S12" s="141"/>
      <c r="T12" s="141"/>
      <c r="U12" s="141"/>
    </row>
    <row r="13" spans="1:33" s="143" customFormat="1" ht="33.6" customHeight="1">
      <c r="A13" s="203" t="s">
        <v>39</v>
      </c>
      <c r="B13" s="204"/>
      <c r="C13" s="204"/>
      <c r="D13" s="204"/>
      <c r="E13" s="204"/>
      <c r="F13" s="204"/>
      <c r="G13" s="204"/>
      <c r="H13" s="220"/>
      <c r="I13" s="221"/>
      <c r="J13" s="221"/>
      <c r="K13" s="221"/>
      <c r="L13" s="221"/>
      <c r="M13" s="221"/>
      <c r="N13" s="221"/>
      <c r="O13" s="221"/>
      <c r="P13" s="221"/>
      <c r="Q13" s="221"/>
      <c r="R13" s="221"/>
      <c r="S13" s="221"/>
      <c r="T13" s="221"/>
      <c r="U13" s="222"/>
      <c r="V13" s="142"/>
      <c r="W13" s="142"/>
      <c r="X13" s="142"/>
      <c r="Y13" s="142"/>
      <c r="Z13" s="142"/>
      <c r="AA13" s="142"/>
      <c r="AB13" s="142"/>
      <c r="AC13" s="142"/>
      <c r="AD13" s="142"/>
      <c r="AE13" s="142"/>
      <c r="AF13" s="142"/>
      <c r="AG13" s="142"/>
    </row>
    <row r="14" spans="1:33" s="143" customFormat="1" ht="23.25" customHeight="1">
      <c r="A14" s="199" t="s">
        <v>32</v>
      </c>
      <c r="B14" s="200"/>
      <c r="C14" s="200"/>
      <c r="D14" s="200"/>
      <c r="E14" s="200"/>
      <c r="F14" s="200"/>
      <c r="G14" s="200"/>
      <c r="H14" s="144" t="s">
        <v>17</v>
      </c>
      <c r="I14" s="145"/>
      <c r="J14" s="145"/>
      <c r="K14" s="145"/>
      <c r="L14" s="146" t="s">
        <v>18</v>
      </c>
      <c r="M14" s="147"/>
      <c r="N14" s="147"/>
      <c r="O14" s="147"/>
      <c r="P14" s="147"/>
      <c r="Q14" s="148"/>
      <c r="R14" s="148"/>
      <c r="S14" s="148"/>
      <c r="T14" s="148"/>
      <c r="U14" s="149"/>
      <c r="V14" s="142"/>
      <c r="W14" s="142"/>
      <c r="X14" s="142"/>
      <c r="Y14" s="142"/>
      <c r="Z14" s="142"/>
      <c r="AA14" s="142"/>
      <c r="AB14" s="142"/>
      <c r="AC14" s="142"/>
      <c r="AD14" s="142"/>
      <c r="AE14" s="142"/>
      <c r="AF14" s="142"/>
      <c r="AG14" s="142"/>
    </row>
    <row r="15" spans="1:33" s="143" customFormat="1" ht="23.25" customHeight="1">
      <c r="A15" s="199"/>
      <c r="B15" s="200"/>
      <c r="C15" s="200"/>
      <c r="D15" s="200"/>
      <c r="E15" s="200"/>
      <c r="F15" s="200"/>
      <c r="G15" s="200"/>
      <c r="H15" s="188"/>
      <c r="I15" s="189"/>
      <c r="J15" s="189"/>
      <c r="K15" s="189"/>
      <c r="L15" s="189"/>
      <c r="M15" s="189"/>
      <c r="N15" s="189"/>
      <c r="O15" s="189"/>
      <c r="P15" s="189"/>
      <c r="Q15" s="189"/>
      <c r="R15" s="189"/>
      <c r="S15" s="189"/>
      <c r="T15" s="189"/>
      <c r="U15" s="190"/>
      <c r="V15" s="142"/>
      <c r="W15" s="142"/>
      <c r="X15" s="142"/>
      <c r="Y15" s="142"/>
      <c r="Z15" s="142"/>
      <c r="AA15" s="142"/>
      <c r="AB15" s="142"/>
      <c r="AC15" s="142"/>
      <c r="AD15" s="142"/>
      <c r="AE15" s="142"/>
      <c r="AF15" s="150"/>
      <c r="AG15" s="150"/>
    </row>
    <row r="16" spans="1:33" s="143" customFormat="1" ht="23.25" customHeight="1">
      <c r="A16" s="199"/>
      <c r="B16" s="200"/>
      <c r="C16" s="200"/>
      <c r="D16" s="200"/>
      <c r="E16" s="200"/>
      <c r="F16" s="200"/>
      <c r="G16" s="200"/>
      <c r="H16" s="191"/>
      <c r="I16" s="192"/>
      <c r="J16" s="192"/>
      <c r="K16" s="192"/>
      <c r="L16" s="192"/>
      <c r="M16" s="192"/>
      <c r="N16" s="192"/>
      <c r="O16" s="192"/>
      <c r="P16" s="192"/>
      <c r="Q16" s="192"/>
      <c r="R16" s="192"/>
      <c r="S16" s="192"/>
      <c r="T16" s="192"/>
      <c r="U16" s="193"/>
      <c r="V16" s="142"/>
      <c r="W16" s="142"/>
      <c r="X16" s="142"/>
      <c r="Y16" s="142"/>
      <c r="Z16" s="142"/>
      <c r="AA16" s="142"/>
      <c r="AB16" s="142"/>
      <c r="AC16" s="142"/>
      <c r="AD16" s="142"/>
      <c r="AE16" s="142"/>
      <c r="AF16" s="150"/>
      <c r="AG16" s="150"/>
    </row>
    <row r="17" spans="1:33" s="143" customFormat="1" ht="23.25" customHeight="1">
      <c r="A17" s="211" t="s">
        <v>241</v>
      </c>
      <c r="B17" s="212"/>
      <c r="C17" s="212"/>
      <c r="D17" s="212"/>
      <c r="E17" s="212"/>
      <c r="F17" s="212"/>
      <c r="G17" s="213"/>
      <c r="H17" s="144" t="s">
        <v>17</v>
      </c>
      <c r="I17" s="145"/>
      <c r="J17" s="145"/>
      <c r="K17" s="145"/>
      <c r="L17" s="146" t="s">
        <v>18</v>
      </c>
      <c r="M17" s="147"/>
      <c r="N17" s="147"/>
      <c r="O17" s="147"/>
      <c r="P17" s="147"/>
      <c r="Q17" s="151"/>
      <c r="R17" s="151"/>
      <c r="S17" s="151"/>
      <c r="T17" s="151"/>
      <c r="U17" s="152"/>
      <c r="V17" s="142"/>
      <c r="W17" s="142"/>
      <c r="X17" s="142"/>
      <c r="Y17" s="142"/>
      <c r="Z17" s="142"/>
      <c r="AA17" s="142"/>
      <c r="AB17" s="142"/>
      <c r="AC17" s="142"/>
      <c r="AD17" s="142"/>
      <c r="AE17" s="142"/>
      <c r="AF17" s="150"/>
      <c r="AG17" s="150"/>
    </row>
    <row r="18" spans="1:33" s="143" customFormat="1" ht="23.25" customHeight="1">
      <c r="A18" s="214"/>
      <c r="B18" s="215"/>
      <c r="C18" s="215"/>
      <c r="D18" s="215"/>
      <c r="E18" s="215"/>
      <c r="F18" s="215"/>
      <c r="G18" s="216"/>
      <c r="H18" s="188"/>
      <c r="I18" s="194"/>
      <c r="J18" s="194"/>
      <c r="K18" s="194"/>
      <c r="L18" s="194"/>
      <c r="M18" s="194"/>
      <c r="N18" s="194"/>
      <c r="O18" s="194"/>
      <c r="P18" s="194"/>
      <c r="Q18" s="194"/>
      <c r="R18" s="194"/>
      <c r="S18" s="194"/>
      <c r="T18" s="194"/>
      <c r="U18" s="190"/>
      <c r="V18" s="142"/>
      <c r="W18" s="142"/>
      <c r="X18" s="142"/>
      <c r="Y18" s="142"/>
      <c r="Z18" s="142"/>
      <c r="AA18" s="142"/>
      <c r="AB18" s="142"/>
      <c r="AC18" s="142"/>
      <c r="AD18" s="142"/>
      <c r="AE18" s="142"/>
      <c r="AF18" s="150"/>
      <c r="AG18" s="150"/>
    </row>
    <row r="19" spans="1:33" s="143" customFormat="1" ht="23.25" customHeight="1">
      <c r="A19" s="217"/>
      <c r="B19" s="218"/>
      <c r="C19" s="218"/>
      <c r="D19" s="218"/>
      <c r="E19" s="218"/>
      <c r="F19" s="218"/>
      <c r="G19" s="219"/>
      <c r="H19" s="191"/>
      <c r="I19" s="192"/>
      <c r="J19" s="192"/>
      <c r="K19" s="192"/>
      <c r="L19" s="192"/>
      <c r="M19" s="192"/>
      <c r="N19" s="192"/>
      <c r="O19" s="192"/>
      <c r="P19" s="192"/>
      <c r="Q19" s="192"/>
      <c r="R19" s="192"/>
      <c r="S19" s="192"/>
      <c r="T19" s="192"/>
      <c r="U19" s="193"/>
      <c r="V19" s="142"/>
      <c r="W19" s="142"/>
      <c r="X19" s="142"/>
      <c r="Y19" s="142"/>
      <c r="Z19" s="142"/>
      <c r="AA19" s="142"/>
      <c r="AB19" s="142"/>
      <c r="AC19" s="142"/>
      <c r="AD19" s="142"/>
      <c r="AE19" s="142"/>
      <c r="AF19" s="150"/>
      <c r="AG19" s="150"/>
    </row>
    <row r="20" spans="1:33" s="143" customFormat="1" ht="23.25" customHeight="1">
      <c r="A20" s="223" t="s">
        <v>33</v>
      </c>
      <c r="B20" s="224"/>
      <c r="C20" s="224"/>
      <c r="D20" s="224"/>
      <c r="E20" s="224"/>
      <c r="F20" s="224"/>
      <c r="G20" s="225"/>
      <c r="H20" s="153" t="s">
        <v>34</v>
      </c>
      <c r="I20" s="154"/>
      <c r="J20" s="154"/>
      <c r="K20" s="155"/>
      <c r="L20" s="156"/>
      <c r="M20" s="156"/>
      <c r="N20" s="156"/>
      <c r="O20" s="157"/>
      <c r="P20" s="155"/>
      <c r="Q20" s="155"/>
      <c r="R20" s="155"/>
      <c r="S20" s="155"/>
      <c r="T20" s="155"/>
      <c r="U20" s="155"/>
      <c r="V20" s="142"/>
      <c r="W20" s="142"/>
      <c r="X20" s="142"/>
      <c r="Y20" s="142"/>
      <c r="Z20" s="142"/>
      <c r="AA20" s="142"/>
      <c r="AB20" s="142"/>
      <c r="AC20" s="142"/>
      <c r="AD20" s="142"/>
      <c r="AE20" s="142"/>
      <c r="AF20" s="150"/>
      <c r="AG20" s="150"/>
    </row>
    <row r="21" spans="1:33" s="143" customFormat="1" ht="23.25" customHeight="1">
      <c r="A21" s="226"/>
      <c r="B21" s="227"/>
      <c r="C21" s="227"/>
      <c r="D21" s="227"/>
      <c r="E21" s="227"/>
      <c r="F21" s="227"/>
      <c r="G21" s="228"/>
      <c r="H21" s="195" t="s">
        <v>197</v>
      </c>
      <c r="I21" s="196"/>
      <c r="J21" s="196"/>
      <c r="K21" s="158" t="s">
        <v>198</v>
      </c>
      <c r="L21" s="172"/>
      <c r="M21" s="172"/>
      <c r="N21" s="172"/>
      <c r="O21" s="172"/>
      <c r="P21" s="172"/>
      <c r="Q21" s="172"/>
      <c r="R21" s="172"/>
      <c r="S21" s="172"/>
      <c r="T21" s="172"/>
      <c r="U21" s="159" t="s">
        <v>199</v>
      </c>
      <c r="V21" s="142"/>
      <c r="W21" s="142"/>
      <c r="X21" s="142"/>
      <c r="Y21" s="142"/>
      <c r="Z21" s="142"/>
      <c r="AA21" s="142"/>
      <c r="AB21" s="142"/>
      <c r="AC21" s="142"/>
      <c r="AD21" s="142"/>
      <c r="AE21" s="142"/>
      <c r="AF21" s="150"/>
      <c r="AG21" s="150"/>
    </row>
    <row r="22" spans="1:33" s="143" customFormat="1" ht="50.4" customHeight="1">
      <c r="A22" s="184" t="s">
        <v>35</v>
      </c>
      <c r="B22" s="185"/>
      <c r="C22" s="185"/>
      <c r="D22" s="185"/>
      <c r="E22" s="185"/>
      <c r="F22" s="185"/>
      <c r="G22" s="186"/>
      <c r="H22" s="187"/>
      <c r="I22" s="172"/>
      <c r="J22" s="172"/>
      <c r="K22" s="172"/>
      <c r="L22" s="172"/>
      <c r="M22" s="172"/>
      <c r="N22" s="172"/>
      <c r="O22" s="172"/>
      <c r="P22" s="172"/>
      <c r="Q22" s="172"/>
      <c r="R22" s="172"/>
      <c r="S22" s="172"/>
      <c r="T22" s="172"/>
      <c r="U22" s="174"/>
      <c r="V22" s="142"/>
      <c r="W22" s="142"/>
      <c r="X22" s="142"/>
      <c r="Y22" s="142"/>
      <c r="Z22" s="142"/>
      <c r="AA22" s="142"/>
      <c r="AB22" s="142"/>
      <c r="AC22" s="142"/>
      <c r="AD22" s="142"/>
      <c r="AE22" s="142"/>
      <c r="AF22" s="150"/>
      <c r="AG22" s="150"/>
    </row>
    <row r="23" spans="1:33" s="143" customFormat="1" ht="30.6" customHeight="1">
      <c r="A23" s="201" t="s">
        <v>22</v>
      </c>
      <c r="B23" s="202"/>
      <c r="C23" s="202"/>
      <c r="D23" s="202"/>
      <c r="E23" s="202"/>
      <c r="F23" s="202"/>
      <c r="G23" s="202"/>
      <c r="H23" s="160" t="s">
        <v>23</v>
      </c>
      <c r="I23" s="171"/>
      <c r="J23" s="172"/>
      <c r="K23" s="172"/>
      <c r="L23" s="172"/>
      <c r="M23" s="172"/>
      <c r="N23" s="173"/>
      <c r="O23" s="161" t="s">
        <v>24</v>
      </c>
      <c r="P23" s="171"/>
      <c r="Q23" s="172"/>
      <c r="R23" s="172"/>
      <c r="S23" s="172"/>
      <c r="T23" s="172"/>
      <c r="U23" s="174"/>
      <c r="V23" s="142"/>
      <c r="W23" s="142"/>
      <c r="X23" s="142"/>
      <c r="Y23" s="142"/>
      <c r="Z23" s="142"/>
      <c r="AA23" s="142"/>
      <c r="AB23" s="142"/>
      <c r="AC23" s="142"/>
      <c r="AD23" s="142"/>
      <c r="AE23" s="142"/>
      <c r="AF23" s="150"/>
      <c r="AG23" s="150"/>
    </row>
    <row r="24" spans="1:33" s="143" customFormat="1" ht="30.6" customHeight="1">
      <c r="A24" s="201" t="s">
        <v>25</v>
      </c>
      <c r="B24" s="202"/>
      <c r="C24" s="202"/>
      <c r="D24" s="202"/>
      <c r="E24" s="202"/>
      <c r="F24" s="202"/>
      <c r="G24" s="202"/>
      <c r="H24" s="161" t="s">
        <v>26</v>
      </c>
      <c r="I24" s="171"/>
      <c r="J24" s="172"/>
      <c r="K24" s="172"/>
      <c r="L24" s="172"/>
      <c r="M24" s="172"/>
      <c r="N24" s="173"/>
      <c r="O24" s="161" t="s">
        <v>24</v>
      </c>
      <c r="P24" s="171"/>
      <c r="Q24" s="172"/>
      <c r="R24" s="172"/>
      <c r="S24" s="172"/>
      <c r="T24" s="172"/>
      <c r="U24" s="174"/>
      <c r="V24" s="142"/>
      <c r="W24" s="142"/>
      <c r="X24" s="142"/>
      <c r="Y24" s="142"/>
      <c r="Z24" s="142"/>
      <c r="AA24" s="142"/>
      <c r="AB24" s="142"/>
      <c r="AC24" s="142"/>
      <c r="AD24" s="142"/>
      <c r="AE24" s="142"/>
      <c r="AF24" s="150"/>
      <c r="AG24" s="150"/>
    </row>
    <row r="25" spans="1:33" s="143" customFormat="1" ht="30.6" customHeight="1">
      <c r="A25" s="201" t="s">
        <v>19</v>
      </c>
      <c r="B25" s="202"/>
      <c r="C25" s="202"/>
      <c r="D25" s="202"/>
      <c r="E25" s="202"/>
      <c r="F25" s="202"/>
      <c r="G25" s="202"/>
      <c r="H25" s="175"/>
      <c r="I25" s="176"/>
      <c r="J25" s="176"/>
      <c r="K25" s="176"/>
      <c r="L25" s="176"/>
      <c r="M25" s="176"/>
      <c r="N25" s="176"/>
      <c r="O25" s="176"/>
      <c r="P25" s="176"/>
      <c r="Q25" s="176"/>
      <c r="R25" s="176"/>
      <c r="S25" s="176"/>
      <c r="T25" s="176"/>
      <c r="U25" s="177"/>
      <c r="V25" s="142"/>
      <c r="W25" s="142"/>
      <c r="X25" s="142"/>
      <c r="Y25" s="142"/>
      <c r="Z25" s="142"/>
      <c r="AA25" s="142"/>
      <c r="AB25" s="142"/>
      <c r="AC25" s="142"/>
      <c r="AD25" s="142"/>
      <c r="AE25" s="142"/>
      <c r="AF25" s="150"/>
      <c r="AG25" s="150"/>
    </row>
    <row r="26" spans="1:33" s="143" customFormat="1" ht="30.6" customHeight="1">
      <c r="A26" s="201" t="s">
        <v>20</v>
      </c>
      <c r="B26" s="202"/>
      <c r="C26" s="202"/>
      <c r="D26" s="202"/>
      <c r="E26" s="202"/>
      <c r="F26" s="202"/>
      <c r="G26" s="202"/>
      <c r="H26" s="171"/>
      <c r="I26" s="178"/>
      <c r="J26" s="178"/>
      <c r="K26" s="178"/>
      <c r="L26" s="178"/>
      <c r="M26" s="178"/>
      <c r="N26" s="178"/>
      <c r="O26" s="178"/>
      <c r="P26" s="178"/>
      <c r="Q26" s="178"/>
      <c r="R26" s="178"/>
      <c r="S26" s="178"/>
      <c r="T26" s="178"/>
      <c r="U26" s="179"/>
      <c r="V26" s="142"/>
      <c r="W26" s="142"/>
      <c r="X26" s="142"/>
      <c r="Y26" s="142"/>
      <c r="Z26" s="142"/>
      <c r="AA26" s="142"/>
      <c r="AB26" s="142"/>
      <c r="AC26" s="142"/>
      <c r="AD26" s="142"/>
      <c r="AE26" s="142"/>
      <c r="AF26" s="150"/>
      <c r="AG26" s="150"/>
    </row>
    <row r="27" spans="1:33" s="143" customFormat="1" ht="30.6" customHeight="1" thickBot="1">
      <c r="A27" s="209" t="s">
        <v>21</v>
      </c>
      <c r="B27" s="210"/>
      <c r="C27" s="210"/>
      <c r="D27" s="210"/>
      <c r="E27" s="210"/>
      <c r="F27" s="210"/>
      <c r="G27" s="210"/>
      <c r="H27" s="180"/>
      <c r="I27" s="181"/>
      <c r="J27" s="181"/>
      <c r="K27" s="181"/>
      <c r="L27" s="181"/>
      <c r="M27" s="181"/>
      <c r="N27" s="181"/>
      <c r="O27" s="181"/>
      <c r="P27" s="181"/>
      <c r="Q27" s="181"/>
      <c r="R27" s="181"/>
      <c r="S27" s="181"/>
      <c r="T27" s="181"/>
      <c r="U27" s="182"/>
      <c r="V27" s="142"/>
      <c r="W27" s="162"/>
      <c r="X27" s="142"/>
      <c r="Y27" s="142"/>
      <c r="Z27" s="142"/>
      <c r="AA27" s="142"/>
      <c r="AB27" s="142"/>
      <c r="AC27" s="142"/>
      <c r="AD27" s="142"/>
      <c r="AE27" s="142"/>
      <c r="AF27" s="150"/>
      <c r="AG27" s="150"/>
    </row>
    <row r="28" spans="1:33">
      <c r="B28" s="163"/>
      <c r="C28" s="163"/>
      <c r="D28" s="164"/>
      <c r="E28" s="165"/>
    </row>
    <row r="29" spans="1:33">
      <c r="B29" s="198" t="s">
        <v>242</v>
      </c>
      <c r="C29" s="198"/>
      <c r="D29" s="198"/>
      <c r="E29" s="198"/>
      <c r="F29" s="198"/>
      <c r="G29" s="198"/>
      <c r="H29" s="198"/>
      <c r="I29" s="198"/>
      <c r="J29" s="198"/>
      <c r="K29" s="198"/>
      <c r="L29" s="198"/>
      <c r="M29" s="198"/>
      <c r="N29" s="198"/>
      <c r="O29" s="198"/>
      <c r="P29" s="198"/>
      <c r="Q29" s="198"/>
      <c r="R29" s="198"/>
      <c r="S29" s="198"/>
      <c r="T29" s="166"/>
      <c r="U29" s="166"/>
    </row>
    <row r="30" spans="1:33" ht="13.2" customHeight="1">
      <c r="B30" s="183" t="s">
        <v>245</v>
      </c>
      <c r="C30" s="183"/>
      <c r="D30" s="183"/>
      <c r="E30" s="183"/>
      <c r="F30" s="183"/>
      <c r="G30" s="183"/>
      <c r="H30" s="183"/>
      <c r="I30" s="183"/>
      <c r="J30" s="183"/>
      <c r="K30" s="183"/>
      <c r="L30" s="183"/>
      <c r="M30" s="183"/>
      <c r="N30" s="183"/>
      <c r="O30" s="183"/>
      <c r="P30" s="183"/>
      <c r="Q30" s="183"/>
      <c r="R30" s="183"/>
      <c r="S30" s="183"/>
      <c r="T30" s="183"/>
      <c r="U30" s="183"/>
    </row>
    <row r="31" spans="1:33">
      <c r="B31" s="183"/>
      <c r="C31" s="183"/>
      <c r="D31" s="183"/>
      <c r="E31" s="183"/>
      <c r="F31" s="183"/>
      <c r="G31" s="183"/>
      <c r="H31" s="183"/>
      <c r="I31" s="183"/>
      <c r="J31" s="183"/>
      <c r="K31" s="183"/>
      <c r="L31" s="183"/>
      <c r="M31" s="183"/>
      <c r="N31" s="183"/>
      <c r="O31" s="183"/>
      <c r="P31" s="183"/>
      <c r="Q31" s="183"/>
      <c r="R31" s="183"/>
      <c r="S31" s="183"/>
      <c r="T31" s="183"/>
      <c r="U31" s="183"/>
    </row>
    <row r="32" spans="1:33">
      <c r="B32" s="169" t="s">
        <v>246</v>
      </c>
      <c r="C32" s="170"/>
      <c r="D32" s="170"/>
      <c r="E32" s="170"/>
      <c r="F32" s="170"/>
      <c r="G32" s="170"/>
      <c r="H32" s="170"/>
      <c r="I32" s="170"/>
      <c r="J32" s="170"/>
      <c r="K32" s="170"/>
      <c r="L32" s="170"/>
      <c r="M32" s="170"/>
      <c r="N32" s="170"/>
      <c r="O32" s="170"/>
      <c r="P32" s="170"/>
      <c r="Q32" s="170"/>
      <c r="R32" s="170"/>
      <c r="S32" s="170"/>
      <c r="T32" s="166"/>
      <c r="U32" s="166"/>
    </row>
    <row r="33" spans="2:3">
      <c r="B33" s="141"/>
      <c r="C33" s="141"/>
    </row>
  </sheetData>
  <sheetProtection sheet="1" objects="1" scenarios="1"/>
  <mergeCells count="31">
    <mergeCell ref="B1:T1"/>
    <mergeCell ref="B29:S29"/>
    <mergeCell ref="B3:T3"/>
    <mergeCell ref="A14:G16"/>
    <mergeCell ref="A23:G23"/>
    <mergeCell ref="A24:G24"/>
    <mergeCell ref="A13:G13"/>
    <mergeCell ref="B11:S11"/>
    <mergeCell ref="N5:O5"/>
    <mergeCell ref="A10:U10"/>
    <mergeCell ref="A25:G25"/>
    <mergeCell ref="A26:G26"/>
    <mergeCell ref="A27:G27"/>
    <mergeCell ref="A17:G19"/>
    <mergeCell ref="H13:U13"/>
    <mergeCell ref="A20:G21"/>
    <mergeCell ref="A22:G22"/>
    <mergeCell ref="H22:U22"/>
    <mergeCell ref="H15:U16"/>
    <mergeCell ref="H18:U19"/>
    <mergeCell ref="H21:J21"/>
    <mergeCell ref="L21:T21"/>
    <mergeCell ref="B32:S32"/>
    <mergeCell ref="I23:N23"/>
    <mergeCell ref="P23:U23"/>
    <mergeCell ref="I24:N24"/>
    <mergeCell ref="P24:U24"/>
    <mergeCell ref="H25:U25"/>
    <mergeCell ref="H26:U26"/>
    <mergeCell ref="H27:U27"/>
    <mergeCell ref="B30:U31"/>
  </mergeCells>
  <phoneticPr fontId="4"/>
  <printOptions horizontalCentered="1"/>
  <pageMargins left="0.70866141732283472" right="0.70866141732283472"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11</xdr:col>
                    <xdr:colOff>99060</xdr:colOff>
                    <xdr:row>19</xdr:row>
                    <xdr:rowOff>22860</xdr:rowOff>
                  </from>
                  <to>
                    <xdr:col>12</xdr:col>
                    <xdr:colOff>304800</xdr:colOff>
                    <xdr:row>19</xdr:row>
                    <xdr:rowOff>259080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12</xdr:col>
                    <xdr:colOff>647700</xdr:colOff>
                    <xdr:row>19</xdr:row>
                    <xdr:rowOff>7620</xdr:rowOff>
                  </from>
                  <to>
                    <xdr:col>14</xdr:col>
                    <xdr:colOff>167640</xdr:colOff>
                    <xdr:row>19</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B1:P26"/>
  <sheetViews>
    <sheetView showGridLines="0" view="pageBreakPreview" topLeftCell="A22" zoomScale="90" zoomScaleNormal="100" zoomScaleSheetLayoutView="90" workbookViewId="0">
      <selection activeCell="C23" sqref="C23:J23"/>
    </sheetView>
  </sheetViews>
  <sheetFormatPr defaultColWidth="9" defaultRowHeight="13.2"/>
  <cols>
    <col min="1" max="1" width="2" style="17" customWidth="1"/>
    <col min="2" max="2" width="22.21875" style="17" customWidth="1"/>
    <col min="3" max="3" width="7.44140625" style="17" bestFit="1" customWidth="1"/>
    <col min="4" max="5" width="6.6640625" style="17" customWidth="1"/>
    <col min="6" max="6" width="7.77734375" style="17" customWidth="1"/>
    <col min="7" max="7" width="9" style="17"/>
    <col min="8" max="8" width="7.77734375" style="17" customWidth="1"/>
    <col min="9" max="9" width="9" style="17"/>
    <col min="10" max="10" width="10.44140625" style="17" customWidth="1"/>
    <col min="11" max="11" width="2.6640625" style="17" customWidth="1"/>
    <col min="12" max="16384" width="9" style="17"/>
  </cols>
  <sheetData>
    <row r="1" spans="2:16">
      <c r="B1" s="17" t="s">
        <v>6</v>
      </c>
    </row>
    <row r="3" spans="2:16" ht="20.100000000000001" customHeight="1">
      <c r="B3" s="232" t="s">
        <v>3</v>
      </c>
      <c r="C3" s="112" t="s">
        <v>4</v>
      </c>
      <c r="D3" s="231"/>
      <c r="E3" s="172"/>
      <c r="F3" s="172"/>
      <c r="G3" s="172"/>
      <c r="H3" s="172"/>
      <c r="I3" s="172"/>
      <c r="J3" s="173"/>
    </row>
    <row r="4" spans="2:16" ht="30" customHeight="1">
      <c r="B4" s="233"/>
      <c r="C4" s="113"/>
      <c r="D4" s="231"/>
      <c r="E4" s="172"/>
      <c r="F4" s="172"/>
      <c r="G4" s="172"/>
      <c r="H4" s="172"/>
      <c r="I4" s="172"/>
      <c r="J4" s="173"/>
    </row>
    <row r="5" spans="2:16" ht="66" customHeight="1">
      <c r="B5" s="114" t="s">
        <v>239</v>
      </c>
      <c r="C5" s="240"/>
      <c r="D5" s="241"/>
      <c r="E5" s="241"/>
      <c r="F5" s="241"/>
      <c r="G5" s="241"/>
      <c r="H5" s="241"/>
      <c r="I5" s="241"/>
      <c r="J5" s="242"/>
    </row>
    <row r="6" spans="2:16" ht="50.25" customHeight="1">
      <c r="B6" s="235" t="s">
        <v>5</v>
      </c>
      <c r="C6" s="243"/>
      <c r="D6" s="244"/>
      <c r="E6" s="244"/>
      <c r="F6" s="244"/>
      <c r="G6" s="244"/>
      <c r="H6" s="244"/>
      <c r="I6" s="245"/>
      <c r="J6" s="115" t="s">
        <v>7</v>
      </c>
    </row>
    <row r="7" spans="2:16" ht="24.6" customHeight="1">
      <c r="B7" s="236"/>
      <c r="C7" s="237" t="s">
        <v>27</v>
      </c>
      <c r="D7" s="238"/>
      <c r="E7" s="238"/>
      <c r="F7" s="238"/>
      <c r="G7" s="238"/>
      <c r="H7" s="238"/>
      <c r="I7" s="239"/>
      <c r="J7" s="116"/>
    </row>
    <row r="8" spans="2:16" ht="25.2" customHeight="1">
      <c r="B8" s="234" t="s">
        <v>191</v>
      </c>
      <c r="C8" s="117"/>
      <c r="D8" s="118" t="s">
        <v>8</v>
      </c>
      <c r="E8" s="118"/>
      <c r="F8" s="118"/>
      <c r="G8" s="118"/>
      <c r="H8" s="118"/>
      <c r="I8" s="118"/>
      <c r="J8" s="119"/>
      <c r="L8" s="18"/>
    </row>
    <row r="9" spans="2:16" ht="25.2" customHeight="1">
      <c r="B9" s="234"/>
      <c r="C9" s="117"/>
      <c r="D9" s="120" t="s">
        <v>11</v>
      </c>
      <c r="E9" s="120"/>
      <c r="F9" s="121"/>
      <c r="G9" s="122" t="s">
        <v>9</v>
      </c>
      <c r="H9" s="121"/>
      <c r="I9" s="123" t="s">
        <v>10</v>
      </c>
      <c r="J9" s="124"/>
    </row>
    <row r="10" spans="2:16" ht="25.2" customHeight="1">
      <c r="B10" s="234"/>
      <c r="C10" s="117"/>
      <c r="D10" s="125" t="s">
        <v>12</v>
      </c>
      <c r="E10" s="125"/>
      <c r="F10" s="121"/>
      <c r="G10" s="125" t="s">
        <v>13</v>
      </c>
      <c r="H10" s="125"/>
      <c r="I10" s="125"/>
      <c r="J10" s="126"/>
    </row>
    <row r="11" spans="2:16" ht="31.8" customHeight="1">
      <c r="B11" s="127" t="s">
        <v>36</v>
      </c>
      <c r="C11" s="187"/>
      <c r="D11" s="229"/>
      <c r="E11" s="229"/>
      <c r="F11" s="230"/>
      <c r="G11" s="231"/>
      <c r="H11" s="172"/>
      <c r="I11" s="173"/>
      <c r="J11" s="128" t="s">
        <v>125</v>
      </c>
      <c r="P11" s="16"/>
    </row>
    <row r="12" spans="2:16" ht="31.8" customHeight="1">
      <c r="B12" s="127" t="s">
        <v>37</v>
      </c>
      <c r="C12" s="187"/>
      <c r="D12" s="229"/>
      <c r="E12" s="230"/>
      <c r="F12" s="129" t="s">
        <v>126</v>
      </c>
      <c r="G12" s="231"/>
      <c r="H12" s="173"/>
      <c r="I12" s="172"/>
      <c r="J12" s="173"/>
    </row>
    <row r="13" spans="2:16" ht="31.8" customHeight="1">
      <c r="B13" s="130" t="s">
        <v>30</v>
      </c>
      <c r="C13" s="187"/>
      <c r="D13" s="229"/>
      <c r="E13" s="229"/>
      <c r="F13" s="229"/>
      <c r="G13" s="229"/>
      <c r="H13" s="229"/>
      <c r="I13" s="229"/>
      <c r="J13" s="230"/>
    </row>
    <row r="14" spans="2:16" ht="31.8" customHeight="1">
      <c r="B14" s="130" t="s">
        <v>123</v>
      </c>
      <c r="C14" s="187"/>
      <c r="D14" s="229"/>
      <c r="E14" s="229"/>
      <c r="F14" s="229"/>
      <c r="G14" s="229"/>
      <c r="H14" s="229"/>
      <c r="I14" s="229"/>
      <c r="J14" s="230"/>
    </row>
    <row r="15" spans="2:16" ht="38.4" customHeight="1">
      <c r="B15" s="130" t="s">
        <v>124</v>
      </c>
      <c r="C15" s="262" t="s">
        <v>230</v>
      </c>
      <c r="D15" s="263"/>
      <c r="E15" s="263"/>
      <c r="F15" s="266"/>
      <c r="G15" s="267"/>
      <c r="H15" s="264" t="s">
        <v>229</v>
      </c>
      <c r="I15" s="264"/>
      <c r="J15" s="265"/>
    </row>
    <row r="16" spans="2:16" ht="75" customHeight="1">
      <c r="B16" s="260" t="s">
        <v>240</v>
      </c>
      <c r="C16" s="248"/>
      <c r="D16" s="249"/>
      <c r="E16" s="249"/>
      <c r="F16" s="249"/>
      <c r="G16" s="249"/>
      <c r="H16" s="249"/>
      <c r="I16" s="249"/>
      <c r="J16" s="250"/>
    </row>
    <row r="17" spans="2:10" ht="30" customHeight="1">
      <c r="B17" s="261"/>
      <c r="C17" s="257" t="str">
        <f>IF(LEFT($C$18,1)="④","※上記に戸田市との関連性や独自性を詳細に記入してください。","")</f>
        <v/>
      </c>
      <c r="D17" s="258"/>
      <c r="E17" s="258"/>
      <c r="F17" s="258"/>
      <c r="G17" s="258"/>
      <c r="H17" s="258"/>
      <c r="I17" s="258"/>
      <c r="J17" s="259"/>
    </row>
    <row r="18" spans="2:10" ht="36" customHeight="1">
      <c r="B18" s="131" t="s">
        <v>200</v>
      </c>
      <c r="C18" s="254"/>
      <c r="D18" s="255"/>
      <c r="E18" s="255"/>
      <c r="F18" s="255"/>
      <c r="G18" s="255"/>
      <c r="H18" s="255"/>
      <c r="I18" s="255"/>
      <c r="J18" s="256"/>
    </row>
    <row r="19" spans="2:10" ht="36" customHeight="1">
      <c r="B19" s="131" t="s">
        <v>204</v>
      </c>
      <c r="C19" s="257" t="str">
        <f>IF(LEFT(C18,1)="③","※別シートにある「工程表」も入力してください。","")</f>
        <v/>
      </c>
      <c r="D19" s="258"/>
      <c r="E19" s="258"/>
      <c r="F19" s="258"/>
      <c r="G19" s="258"/>
      <c r="H19" s="258"/>
      <c r="I19" s="258"/>
      <c r="J19" s="259"/>
    </row>
    <row r="20" spans="2:10" ht="36" customHeight="1">
      <c r="B20" s="131" t="s">
        <v>201</v>
      </c>
      <c r="C20" s="254"/>
      <c r="D20" s="255"/>
      <c r="E20" s="255"/>
      <c r="F20" s="255"/>
      <c r="G20" s="255"/>
      <c r="H20" s="255"/>
      <c r="I20" s="255"/>
      <c r="J20" s="256"/>
    </row>
    <row r="21" spans="2:10" ht="39.6">
      <c r="B21" s="131" t="s">
        <v>202</v>
      </c>
      <c r="C21" s="254"/>
      <c r="D21" s="255"/>
      <c r="E21" s="255"/>
      <c r="F21" s="255"/>
      <c r="G21" s="255"/>
      <c r="H21" s="255"/>
      <c r="I21" s="255"/>
      <c r="J21" s="256"/>
    </row>
    <row r="22" spans="2:10" ht="65.400000000000006" customHeight="1">
      <c r="B22" s="131" t="s">
        <v>203</v>
      </c>
      <c r="C22" s="254"/>
      <c r="D22" s="255"/>
      <c r="E22" s="255"/>
      <c r="F22" s="255"/>
      <c r="G22" s="255"/>
      <c r="H22" s="255"/>
      <c r="I22" s="255"/>
      <c r="J22" s="256"/>
    </row>
    <row r="23" spans="2:10" ht="67.2" customHeight="1">
      <c r="B23" s="132" t="s">
        <v>189</v>
      </c>
      <c r="C23" s="251"/>
      <c r="D23" s="252"/>
      <c r="E23" s="252"/>
      <c r="F23" s="252"/>
      <c r="G23" s="252"/>
      <c r="H23" s="252"/>
      <c r="I23" s="252"/>
      <c r="J23" s="253"/>
    </row>
    <row r="24" spans="2:10" ht="82.2" customHeight="1">
      <c r="B24" s="132" t="s">
        <v>190</v>
      </c>
      <c r="C24" s="251"/>
      <c r="D24" s="252"/>
      <c r="E24" s="252"/>
      <c r="F24" s="252"/>
      <c r="G24" s="252"/>
      <c r="H24" s="252"/>
      <c r="I24" s="252"/>
      <c r="J24" s="253"/>
    </row>
    <row r="25" spans="2:10" ht="67.2" customHeight="1">
      <c r="B25" s="114" t="s">
        <v>38</v>
      </c>
      <c r="C25" s="248"/>
      <c r="D25" s="249"/>
      <c r="E25" s="249"/>
      <c r="F25" s="249"/>
      <c r="G25" s="249"/>
      <c r="H25" s="249"/>
      <c r="I25" s="249"/>
      <c r="J25" s="250"/>
    </row>
    <row r="26" spans="2:10" ht="24" customHeight="1">
      <c r="B26" s="246" t="s">
        <v>31</v>
      </c>
      <c r="C26" s="247"/>
      <c r="D26" s="247"/>
      <c r="E26" s="247"/>
      <c r="F26" s="247"/>
      <c r="G26" s="247"/>
      <c r="H26" s="247"/>
      <c r="I26" s="247"/>
      <c r="J26" s="247"/>
    </row>
  </sheetData>
  <sheetProtection sheet="1" objects="1" scenarios="1"/>
  <mergeCells count="30">
    <mergeCell ref="C14:J14"/>
    <mergeCell ref="C19:J19"/>
    <mergeCell ref="C17:J17"/>
    <mergeCell ref="B16:B17"/>
    <mergeCell ref="C12:E12"/>
    <mergeCell ref="G12:H12"/>
    <mergeCell ref="I12:J12"/>
    <mergeCell ref="C13:J13"/>
    <mergeCell ref="C16:J16"/>
    <mergeCell ref="C15:E15"/>
    <mergeCell ref="H15:J15"/>
    <mergeCell ref="F15:G15"/>
    <mergeCell ref="B26:J26"/>
    <mergeCell ref="C25:J25"/>
    <mergeCell ref="C23:J23"/>
    <mergeCell ref="C24:J24"/>
    <mergeCell ref="C18:J18"/>
    <mergeCell ref="C20:J20"/>
    <mergeCell ref="C21:J21"/>
    <mergeCell ref="C22:J22"/>
    <mergeCell ref="C11:F11"/>
    <mergeCell ref="G11:I11"/>
    <mergeCell ref="B3:B4"/>
    <mergeCell ref="B8:B10"/>
    <mergeCell ref="B6:B7"/>
    <mergeCell ref="C7:I7"/>
    <mergeCell ref="D3:J3"/>
    <mergeCell ref="D4:J4"/>
    <mergeCell ref="C5:J5"/>
    <mergeCell ref="C6:I6"/>
  </mergeCells>
  <phoneticPr fontId="4"/>
  <conditionalFormatting sqref="C17:J17">
    <cfRule type="expression" dxfId="25" priority="1">
      <formula>LEFT($C$18,1)&lt;&gt;"④"</formula>
    </cfRule>
    <cfRule type="expression" priority="2">
      <formula>LEFT($C$18,1)&lt;&gt;"④"</formula>
    </cfRule>
  </conditionalFormatting>
  <conditionalFormatting sqref="C19:J19">
    <cfRule type="expression" dxfId="24" priority="3">
      <formula>LEFT($C$18,1)&lt;&gt;"③"</formula>
    </cfRule>
  </conditionalFormatting>
  <conditionalFormatting sqref="C20:J20">
    <cfRule type="expression" dxfId="23" priority="7">
      <formula>LEFT($C$18,1)&lt;&gt;"②"</formula>
    </cfRule>
    <cfRule type="expression" dxfId="22" priority="8">
      <formula>LEFT($C$18,1)&lt;&gt;"②"</formula>
    </cfRule>
  </conditionalFormatting>
  <conditionalFormatting sqref="C20:J21">
    <cfRule type="expression" dxfId="21" priority="5">
      <formula>LEFT($C$18,1)&lt;&gt;"②"</formula>
    </cfRule>
  </conditionalFormatting>
  <conditionalFormatting sqref="C22:J22">
    <cfRule type="expression" dxfId="20" priority="4">
      <formula>LEFT($C$18,1)&lt;&gt;"⑤"</formula>
    </cfRule>
  </conditionalFormatting>
  <conditionalFormatting sqref="G11:I11">
    <cfRule type="expression" dxfId="19" priority="9">
      <formula>$C$11="制限なし"</formula>
    </cfRule>
    <cfRule type="expression" dxfId="18" priority="10">
      <formula>AND($C$11="上限あり",$G$11="")</formula>
    </cfRule>
  </conditionalFormatting>
  <dataValidations count="12">
    <dataValidation type="list" allowBlank="1" showInputMessage="1" showErrorMessage="1" sqref="C13" xr:uid="{2C92FF73-CD16-4CA5-AC12-DE18263CBE15}">
      <formula1>"常温,冷蔵,冷凍"</formula1>
    </dataValidation>
    <dataValidation type="list" allowBlank="1" showInputMessage="1" showErrorMessage="1" sqref="C14" xr:uid="{2A455E7A-6528-403A-BC06-7713F73104DB}">
      <formula1>INDIRECT($C$13)</formula1>
    </dataValidation>
    <dataValidation type="list" allowBlank="1" showInputMessage="1" showErrorMessage="1" promptTitle="【推奨】制限なしがおすすめです！" prompt="「制限なし」の場合、提携サイトすべてに掲載されPR効果が絶大です！（数量限定の場合、掲載サイトが制限されます）" sqref="C11:F11" xr:uid="{35575690-3937-4F0C-AD13-0CA177C680AE}">
      <formula1>"制限なし,上限あり"</formula1>
    </dataValidation>
    <dataValidation type="list" allowBlank="1" showInputMessage="1" showErrorMessage="1" promptTitle="選択" prompt="発送日、製造日、到着後より選択" sqref="C12:E12" xr:uid="{7B6DF66F-B0F8-4DF0-A558-E48947277190}">
      <formula1>"発送日,製造日,到着後"</formula1>
    </dataValidation>
    <dataValidation type="list" allowBlank="1" showInputMessage="1" showErrorMessage="1" promptTitle="選択" prompt="日・ヵ月・年から選択" sqref="I12:J12" xr:uid="{ED6B1F33-BB06-4D24-895A-26AD029F74AB}">
      <formula1>"日,ヵ月,年"</formula1>
    </dataValidation>
    <dataValidation allowBlank="1" showInputMessage="1" showErrorMessage="1" promptTitle="入力" prompt="数字のみ入力" sqref="G12:H12" xr:uid="{56512FF7-0A22-4445-8DE4-EFFABD40CC86}"/>
    <dataValidation type="custom" allowBlank="1" showInputMessage="1" showErrorMessage="1" sqref="G11:I11" xr:uid="{000D955A-84C9-4B25-AE0A-E11084F48672}">
      <formula1>C11&lt;&gt;"制限なし"</formula1>
    </dataValidation>
    <dataValidation type="list" allowBlank="1" showInputMessage="1" showErrorMessage="1" sqref="C18:J18" xr:uid="{ED508C28-B948-4C98-AB65-F764E9300D09}">
      <formula1>"①市内で生産された農産物等,②市内で原材料の主要な部分が生産されたもの,③市内で製造・加工・企画等の主要な部分を行っているもの,④市内で提供される役務（サービス）,⑤その他"</formula1>
    </dataValidation>
    <dataValidation type="custom" allowBlank="1" showInputMessage="1" showErrorMessage="1" sqref="C20:J21" xr:uid="{B2BDA863-2FF8-4BC1-A47C-536C70F10000}">
      <formula1>LEFT($C$18,1)="②"</formula1>
    </dataValidation>
    <dataValidation type="custom" allowBlank="1" showInputMessage="1" showErrorMessage="1" sqref="C22:J22" xr:uid="{C711E55E-1F47-4188-8B13-41FC34B5DC34}">
      <formula1>LEFT($C$18,1)="⑤"</formula1>
    </dataValidation>
    <dataValidation type="custom" allowBlank="1" showInputMessage="1" showErrorMessage="1" sqref="C19:J19" xr:uid="{0DA85D09-ADCE-4E93-957E-A07770B25223}">
      <formula1>LEFT($C$18,1)="③"</formula1>
    </dataValidation>
    <dataValidation type="custom" allowBlank="1" showInputMessage="1" showErrorMessage="1" sqref="C17:J17" xr:uid="{ADC9C036-B9DA-4D56-A6B7-23D95B16B84B}">
      <formula1>LEFT($C$18,1)="④"</formula1>
    </dataValidation>
  </dataValidations>
  <pageMargins left="0.70866141732283472" right="0.70866141732283472" top="0.74803149606299213" bottom="0.74803149606299213"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xdr:col>
                    <xdr:colOff>198120</xdr:colOff>
                    <xdr:row>7</xdr:row>
                    <xdr:rowOff>7620</xdr:rowOff>
                  </from>
                  <to>
                    <xdr:col>3</xdr:col>
                    <xdr:colOff>251460</xdr:colOff>
                    <xdr:row>7</xdr:row>
                    <xdr:rowOff>251460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2</xdr:col>
                    <xdr:colOff>198120</xdr:colOff>
                    <xdr:row>8</xdr:row>
                    <xdr:rowOff>7620</xdr:rowOff>
                  </from>
                  <to>
                    <xdr:col>3</xdr:col>
                    <xdr:colOff>251460</xdr:colOff>
                    <xdr:row>8</xdr:row>
                    <xdr:rowOff>251460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2</xdr:col>
                    <xdr:colOff>198120</xdr:colOff>
                    <xdr:row>9</xdr:row>
                    <xdr:rowOff>0</xdr:rowOff>
                  </from>
                  <to>
                    <xdr:col>3</xdr:col>
                    <xdr:colOff>251460</xdr:colOff>
                    <xdr:row>9</xdr:row>
                    <xdr:rowOff>236220</xdr:rowOff>
                  </to>
                </anchor>
              </controlPr>
            </control>
          </mc:Choice>
        </mc:AlternateContent>
        <mc:AlternateContent xmlns:mc="http://schemas.openxmlformats.org/markup-compatibility/2006">
          <mc:Choice Requires="x14">
            <control shapeId="2169" r:id="rId7" name="Check Box 121">
              <controlPr defaultSize="0" autoFill="0" autoLine="0" autoPict="0">
                <anchor moveWithCells="1">
                  <from>
                    <xdr:col>4</xdr:col>
                    <xdr:colOff>182880</xdr:colOff>
                    <xdr:row>22</xdr:row>
                    <xdr:rowOff>129540</xdr:rowOff>
                  </from>
                  <to>
                    <xdr:col>5</xdr:col>
                    <xdr:colOff>289560</xdr:colOff>
                    <xdr:row>22</xdr:row>
                    <xdr:rowOff>373380</xdr:rowOff>
                  </to>
                </anchor>
              </controlPr>
            </control>
          </mc:Choice>
        </mc:AlternateContent>
        <mc:AlternateContent xmlns:mc="http://schemas.openxmlformats.org/markup-compatibility/2006">
          <mc:Choice Requires="x14">
            <control shapeId="2170" r:id="rId8" name="Check Box 122">
              <controlPr defaultSize="0" autoFill="0" autoLine="0" autoPict="0">
                <anchor moveWithCells="1">
                  <from>
                    <xdr:col>5</xdr:col>
                    <xdr:colOff>259080</xdr:colOff>
                    <xdr:row>22</xdr:row>
                    <xdr:rowOff>129540</xdr:rowOff>
                  </from>
                  <to>
                    <xdr:col>6</xdr:col>
                    <xdr:colOff>289560</xdr:colOff>
                    <xdr:row>22</xdr:row>
                    <xdr:rowOff>373380</xdr:rowOff>
                  </to>
                </anchor>
              </controlPr>
            </control>
          </mc:Choice>
        </mc:AlternateContent>
        <mc:AlternateContent xmlns:mc="http://schemas.openxmlformats.org/markup-compatibility/2006">
          <mc:Choice Requires="x14">
            <control shapeId="2171" r:id="rId9" name="Check Box 123">
              <controlPr defaultSize="0" autoFill="0" autoLine="0" autoPict="0">
                <anchor moveWithCells="1">
                  <from>
                    <xdr:col>6</xdr:col>
                    <xdr:colOff>434340</xdr:colOff>
                    <xdr:row>22</xdr:row>
                    <xdr:rowOff>129540</xdr:rowOff>
                  </from>
                  <to>
                    <xdr:col>7</xdr:col>
                    <xdr:colOff>381000</xdr:colOff>
                    <xdr:row>22</xdr:row>
                    <xdr:rowOff>373380</xdr:rowOff>
                  </to>
                </anchor>
              </controlPr>
            </control>
          </mc:Choice>
        </mc:AlternateContent>
        <mc:AlternateContent xmlns:mc="http://schemas.openxmlformats.org/markup-compatibility/2006">
          <mc:Choice Requires="x14">
            <control shapeId="2172" r:id="rId10" name="Check Box 124">
              <controlPr defaultSize="0" autoFill="0" autoLine="0" autoPict="0">
                <anchor moveWithCells="1">
                  <from>
                    <xdr:col>7</xdr:col>
                    <xdr:colOff>373380</xdr:colOff>
                    <xdr:row>22</xdr:row>
                    <xdr:rowOff>129540</xdr:rowOff>
                  </from>
                  <to>
                    <xdr:col>8</xdr:col>
                    <xdr:colOff>403860</xdr:colOff>
                    <xdr:row>22</xdr:row>
                    <xdr:rowOff>373380</xdr:rowOff>
                  </to>
                </anchor>
              </controlPr>
            </control>
          </mc:Choice>
        </mc:AlternateContent>
        <mc:AlternateContent xmlns:mc="http://schemas.openxmlformats.org/markup-compatibility/2006">
          <mc:Choice Requires="x14">
            <control shapeId="2173" r:id="rId11" name="Check Box 125">
              <controlPr defaultSize="0" autoFill="0" autoLine="0" autoPict="0">
                <anchor moveWithCells="1">
                  <from>
                    <xdr:col>2</xdr:col>
                    <xdr:colOff>129540</xdr:colOff>
                    <xdr:row>22</xdr:row>
                    <xdr:rowOff>373380</xdr:rowOff>
                  </from>
                  <to>
                    <xdr:col>5</xdr:col>
                    <xdr:colOff>297180</xdr:colOff>
                    <xdr:row>22</xdr:row>
                    <xdr:rowOff>601980</xdr:rowOff>
                  </to>
                </anchor>
              </controlPr>
            </control>
          </mc:Choice>
        </mc:AlternateContent>
        <mc:AlternateContent xmlns:mc="http://schemas.openxmlformats.org/markup-compatibility/2006">
          <mc:Choice Requires="x14">
            <control shapeId="2174" r:id="rId12" name="Check Box 126">
              <controlPr defaultSize="0" autoFill="0" autoLine="0" autoPict="0">
                <anchor moveWithCells="1">
                  <from>
                    <xdr:col>5</xdr:col>
                    <xdr:colOff>335280</xdr:colOff>
                    <xdr:row>22</xdr:row>
                    <xdr:rowOff>373380</xdr:rowOff>
                  </from>
                  <to>
                    <xdr:col>6</xdr:col>
                    <xdr:colOff>358140</xdr:colOff>
                    <xdr:row>22</xdr:row>
                    <xdr:rowOff>617220</xdr:rowOff>
                  </to>
                </anchor>
              </controlPr>
            </control>
          </mc:Choice>
        </mc:AlternateContent>
        <mc:AlternateContent xmlns:mc="http://schemas.openxmlformats.org/markup-compatibility/2006">
          <mc:Choice Requires="x14">
            <control shapeId="2175" r:id="rId13" name="Check Box 127">
              <controlPr defaultSize="0" autoFill="0" autoLine="0" autoPict="0">
                <anchor moveWithCells="1">
                  <from>
                    <xdr:col>6</xdr:col>
                    <xdr:colOff>396240</xdr:colOff>
                    <xdr:row>22</xdr:row>
                    <xdr:rowOff>373380</xdr:rowOff>
                  </from>
                  <to>
                    <xdr:col>7</xdr:col>
                    <xdr:colOff>342900</xdr:colOff>
                    <xdr:row>22</xdr:row>
                    <xdr:rowOff>617220</xdr:rowOff>
                  </to>
                </anchor>
              </controlPr>
            </control>
          </mc:Choice>
        </mc:AlternateContent>
        <mc:AlternateContent xmlns:mc="http://schemas.openxmlformats.org/markup-compatibility/2006">
          <mc:Choice Requires="x14">
            <control shapeId="2176" r:id="rId14" name="Check Box 128">
              <controlPr defaultSize="0" autoFill="0" autoLine="0" autoPict="0">
                <anchor moveWithCells="1">
                  <from>
                    <xdr:col>7</xdr:col>
                    <xdr:colOff>373380</xdr:colOff>
                    <xdr:row>22</xdr:row>
                    <xdr:rowOff>373380</xdr:rowOff>
                  </from>
                  <to>
                    <xdr:col>8</xdr:col>
                    <xdr:colOff>403860</xdr:colOff>
                    <xdr:row>22</xdr:row>
                    <xdr:rowOff>617220</xdr:rowOff>
                  </to>
                </anchor>
              </controlPr>
            </control>
          </mc:Choice>
        </mc:AlternateContent>
        <mc:AlternateContent xmlns:mc="http://schemas.openxmlformats.org/markup-compatibility/2006">
          <mc:Choice Requires="x14">
            <control shapeId="2180" r:id="rId15" name="Check Box 132">
              <controlPr defaultSize="0" autoFill="0" autoLine="0" autoPict="0">
                <anchor moveWithCells="1">
                  <from>
                    <xdr:col>2</xdr:col>
                    <xdr:colOff>30480</xdr:colOff>
                    <xdr:row>23</xdr:row>
                    <xdr:rowOff>15240</xdr:rowOff>
                  </from>
                  <to>
                    <xdr:col>4</xdr:col>
                    <xdr:colOff>129540</xdr:colOff>
                    <xdr:row>23</xdr:row>
                    <xdr:rowOff>259080</xdr:rowOff>
                  </to>
                </anchor>
              </controlPr>
            </control>
          </mc:Choice>
        </mc:AlternateContent>
        <mc:AlternateContent xmlns:mc="http://schemas.openxmlformats.org/markup-compatibility/2006">
          <mc:Choice Requires="x14">
            <control shapeId="2181" r:id="rId16" name="Check Box 133">
              <controlPr defaultSize="0" autoFill="0" autoLine="0" autoPict="0">
                <anchor moveWithCells="1">
                  <from>
                    <xdr:col>3</xdr:col>
                    <xdr:colOff>403860</xdr:colOff>
                    <xdr:row>23</xdr:row>
                    <xdr:rowOff>15240</xdr:rowOff>
                  </from>
                  <to>
                    <xdr:col>6</xdr:col>
                    <xdr:colOff>22860</xdr:colOff>
                    <xdr:row>23</xdr:row>
                    <xdr:rowOff>259080</xdr:rowOff>
                  </to>
                </anchor>
              </controlPr>
            </control>
          </mc:Choice>
        </mc:AlternateContent>
        <mc:AlternateContent xmlns:mc="http://schemas.openxmlformats.org/markup-compatibility/2006">
          <mc:Choice Requires="x14">
            <control shapeId="2182" r:id="rId17" name="Check Box 134">
              <controlPr defaultSize="0" autoFill="0" autoLine="0" autoPict="0">
                <anchor moveWithCells="1">
                  <from>
                    <xdr:col>5</xdr:col>
                    <xdr:colOff>53340</xdr:colOff>
                    <xdr:row>23</xdr:row>
                    <xdr:rowOff>15240</xdr:rowOff>
                  </from>
                  <to>
                    <xdr:col>6</xdr:col>
                    <xdr:colOff>586740</xdr:colOff>
                    <xdr:row>23</xdr:row>
                    <xdr:rowOff>259080</xdr:rowOff>
                  </to>
                </anchor>
              </controlPr>
            </control>
          </mc:Choice>
        </mc:AlternateContent>
        <mc:AlternateContent xmlns:mc="http://schemas.openxmlformats.org/markup-compatibility/2006">
          <mc:Choice Requires="x14">
            <control shapeId="2183" r:id="rId18" name="Check Box 135">
              <controlPr defaultSize="0" autoFill="0" autoLine="0" autoPict="0">
                <anchor moveWithCells="1">
                  <from>
                    <xdr:col>6</xdr:col>
                    <xdr:colOff>251460</xdr:colOff>
                    <xdr:row>23</xdr:row>
                    <xdr:rowOff>15240</xdr:rowOff>
                  </from>
                  <to>
                    <xdr:col>8</xdr:col>
                    <xdr:colOff>167640</xdr:colOff>
                    <xdr:row>23</xdr:row>
                    <xdr:rowOff>259080</xdr:rowOff>
                  </to>
                </anchor>
              </controlPr>
            </control>
          </mc:Choice>
        </mc:AlternateContent>
        <mc:AlternateContent xmlns:mc="http://schemas.openxmlformats.org/markup-compatibility/2006">
          <mc:Choice Requires="x14">
            <control shapeId="2184" r:id="rId19" name="Check Box 136">
              <controlPr defaultSize="0" autoFill="0" autoLine="0" autoPict="0">
                <anchor moveWithCells="1">
                  <from>
                    <xdr:col>7</xdr:col>
                    <xdr:colOff>160020</xdr:colOff>
                    <xdr:row>23</xdr:row>
                    <xdr:rowOff>15240</xdr:rowOff>
                  </from>
                  <to>
                    <xdr:col>9</xdr:col>
                    <xdr:colOff>68580</xdr:colOff>
                    <xdr:row>23</xdr:row>
                    <xdr:rowOff>259080</xdr:rowOff>
                  </to>
                </anchor>
              </controlPr>
            </control>
          </mc:Choice>
        </mc:AlternateContent>
        <mc:AlternateContent xmlns:mc="http://schemas.openxmlformats.org/markup-compatibility/2006">
          <mc:Choice Requires="x14">
            <control shapeId="2185" r:id="rId20" name="Check Box 137">
              <controlPr defaultSize="0" autoFill="0" autoLine="0" autoPict="0">
                <anchor moveWithCells="1">
                  <from>
                    <xdr:col>8</xdr:col>
                    <xdr:colOff>304800</xdr:colOff>
                    <xdr:row>23</xdr:row>
                    <xdr:rowOff>15240</xdr:rowOff>
                  </from>
                  <to>
                    <xdr:col>10</xdr:col>
                    <xdr:colOff>38100</xdr:colOff>
                    <xdr:row>23</xdr:row>
                    <xdr:rowOff>259080</xdr:rowOff>
                  </to>
                </anchor>
              </controlPr>
            </control>
          </mc:Choice>
        </mc:AlternateContent>
        <mc:AlternateContent xmlns:mc="http://schemas.openxmlformats.org/markup-compatibility/2006">
          <mc:Choice Requires="x14">
            <control shapeId="2186" r:id="rId21" name="Check Box 138">
              <controlPr defaultSize="0" autoFill="0" autoLine="0" autoPict="0">
                <anchor moveWithCells="1">
                  <from>
                    <xdr:col>2</xdr:col>
                    <xdr:colOff>38100</xdr:colOff>
                    <xdr:row>23</xdr:row>
                    <xdr:rowOff>259080</xdr:rowOff>
                  </from>
                  <to>
                    <xdr:col>4</xdr:col>
                    <xdr:colOff>137160</xdr:colOff>
                    <xdr:row>23</xdr:row>
                    <xdr:rowOff>502920</xdr:rowOff>
                  </to>
                </anchor>
              </controlPr>
            </control>
          </mc:Choice>
        </mc:AlternateContent>
        <mc:AlternateContent xmlns:mc="http://schemas.openxmlformats.org/markup-compatibility/2006">
          <mc:Choice Requires="x14">
            <control shapeId="2188" r:id="rId22" name="Check Box 140">
              <controlPr defaultSize="0" autoFill="0" autoLine="0" autoPict="0">
                <anchor moveWithCells="1">
                  <from>
                    <xdr:col>3</xdr:col>
                    <xdr:colOff>76200</xdr:colOff>
                    <xdr:row>23</xdr:row>
                    <xdr:rowOff>259080</xdr:rowOff>
                  </from>
                  <to>
                    <xdr:col>5</xdr:col>
                    <xdr:colOff>228600</xdr:colOff>
                    <xdr:row>23</xdr:row>
                    <xdr:rowOff>502920</xdr:rowOff>
                  </to>
                </anchor>
              </controlPr>
            </control>
          </mc:Choice>
        </mc:AlternateContent>
        <mc:AlternateContent xmlns:mc="http://schemas.openxmlformats.org/markup-compatibility/2006">
          <mc:Choice Requires="x14">
            <control shapeId="2189" r:id="rId23" name="Check Box 141">
              <controlPr defaultSize="0" autoFill="0" autoLine="0" autoPict="0">
                <anchor moveWithCells="1">
                  <from>
                    <xdr:col>4</xdr:col>
                    <xdr:colOff>304800</xdr:colOff>
                    <xdr:row>23</xdr:row>
                    <xdr:rowOff>259080</xdr:rowOff>
                  </from>
                  <to>
                    <xdr:col>6</xdr:col>
                    <xdr:colOff>373380</xdr:colOff>
                    <xdr:row>23</xdr:row>
                    <xdr:rowOff>502920</xdr:rowOff>
                  </to>
                </anchor>
              </controlPr>
            </control>
          </mc:Choice>
        </mc:AlternateContent>
        <mc:AlternateContent xmlns:mc="http://schemas.openxmlformats.org/markup-compatibility/2006">
          <mc:Choice Requires="x14">
            <control shapeId="2190" r:id="rId24" name="Check Box 142">
              <controlPr defaultSize="0" autoFill="0" autoLine="0" autoPict="0">
                <anchor moveWithCells="1">
                  <from>
                    <xdr:col>6</xdr:col>
                    <xdr:colOff>144780</xdr:colOff>
                    <xdr:row>23</xdr:row>
                    <xdr:rowOff>259080</xdr:rowOff>
                  </from>
                  <to>
                    <xdr:col>8</xdr:col>
                    <xdr:colOff>53340</xdr:colOff>
                    <xdr:row>23</xdr:row>
                    <xdr:rowOff>502920</xdr:rowOff>
                  </to>
                </anchor>
              </controlPr>
            </control>
          </mc:Choice>
        </mc:AlternateContent>
        <mc:AlternateContent xmlns:mc="http://schemas.openxmlformats.org/markup-compatibility/2006">
          <mc:Choice Requires="x14">
            <control shapeId="2191" r:id="rId25" name="Check Box 143">
              <controlPr defaultSize="0" autoFill="0" autoLine="0" autoPict="0">
                <anchor moveWithCells="1">
                  <from>
                    <xdr:col>7</xdr:col>
                    <xdr:colOff>464820</xdr:colOff>
                    <xdr:row>23</xdr:row>
                    <xdr:rowOff>259080</xdr:rowOff>
                  </from>
                  <to>
                    <xdr:col>9</xdr:col>
                    <xdr:colOff>373380</xdr:colOff>
                    <xdr:row>23</xdr:row>
                    <xdr:rowOff>502920</xdr:rowOff>
                  </to>
                </anchor>
              </controlPr>
            </control>
          </mc:Choice>
        </mc:AlternateContent>
        <mc:AlternateContent xmlns:mc="http://schemas.openxmlformats.org/markup-compatibility/2006">
          <mc:Choice Requires="x14">
            <control shapeId="2192" r:id="rId26" name="Check Box 144">
              <controlPr defaultSize="0" autoFill="0" autoLine="0" autoPict="0">
                <anchor moveWithCells="1">
                  <from>
                    <xdr:col>6</xdr:col>
                    <xdr:colOff>342900</xdr:colOff>
                    <xdr:row>23</xdr:row>
                    <xdr:rowOff>510540</xdr:rowOff>
                  </from>
                  <to>
                    <xdr:col>8</xdr:col>
                    <xdr:colOff>251460</xdr:colOff>
                    <xdr:row>23</xdr:row>
                    <xdr:rowOff>754380</xdr:rowOff>
                  </to>
                </anchor>
              </controlPr>
            </control>
          </mc:Choice>
        </mc:AlternateContent>
        <mc:AlternateContent xmlns:mc="http://schemas.openxmlformats.org/markup-compatibility/2006">
          <mc:Choice Requires="x14">
            <control shapeId="2193" r:id="rId27" name="Check Box 145">
              <controlPr defaultSize="0" autoFill="0" autoLine="0" autoPict="0">
                <anchor moveWithCells="1">
                  <from>
                    <xdr:col>2</xdr:col>
                    <xdr:colOff>38100</xdr:colOff>
                    <xdr:row>23</xdr:row>
                    <xdr:rowOff>510540</xdr:rowOff>
                  </from>
                  <to>
                    <xdr:col>4</xdr:col>
                    <xdr:colOff>137160</xdr:colOff>
                    <xdr:row>23</xdr:row>
                    <xdr:rowOff>754380</xdr:rowOff>
                  </to>
                </anchor>
              </controlPr>
            </control>
          </mc:Choice>
        </mc:AlternateContent>
        <mc:AlternateContent xmlns:mc="http://schemas.openxmlformats.org/markup-compatibility/2006">
          <mc:Choice Requires="x14">
            <control shapeId="2194" r:id="rId28" name="Check Box 146">
              <controlPr defaultSize="0" autoFill="0" autoLine="0" autoPict="0">
                <anchor moveWithCells="1">
                  <from>
                    <xdr:col>3</xdr:col>
                    <xdr:colOff>83820</xdr:colOff>
                    <xdr:row>23</xdr:row>
                    <xdr:rowOff>510540</xdr:rowOff>
                  </from>
                  <to>
                    <xdr:col>5</xdr:col>
                    <xdr:colOff>236220</xdr:colOff>
                    <xdr:row>23</xdr:row>
                    <xdr:rowOff>754380</xdr:rowOff>
                  </to>
                </anchor>
              </controlPr>
            </control>
          </mc:Choice>
        </mc:AlternateContent>
        <mc:AlternateContent xmlns:mc="http://schemas.openxmlformats.org/markup-compatibility/2006">
          <mc:Choice Requires="x14">
            <control shapeId="2195" r:id="rId29" name="Check Box 147">
              <controlPr defaultSize="0" autoFill="0" autoLine="0" autoPict="0">
                <anchor moveWithCells="1">
                  <from>
                    <xdr:col>5</xdr:col>
                    <xdr:colOff>22860</xdr:colOff>
                    <xdr:row>23</xdr:row>
                    <xdr:rowOff>510540</xdr:rowOff>
                  </from>
                  <to>
                    <xdr:col>6</xdr:col>
                    <xdr:colOff>548640</xdr:colOff>
                    <xdr:row>23</xdr:row>
                    <xdr:rowOff>754380</xdr:rowOff>
                  </to>
                </anchor>
              </controlPr>
            </control>
          </mc:Choice>
        </mc:AlternateContent>
        <mc:AlternateContent xmlns:mc="http://schemas.openxmlformats.org/markup-compatibility/2006">
          <mc:Choice Requires="x14">
            <control shapeId="2196" r:id="rId30" name="Check Box 148">
              <controlPr defaultSize="0" autoFill="0" autoLine="0" autoPict="0">
                <anchor moveWithCells="1">
                  <from>
                    <xdr:col>7</xdr:col>
                    <xdr:colOff>312420</xdr:colOff>
                    <xdr:row>23</xdr:row>
                    <xdr:rowOff>510540</xdr:rowOff>
                  </from>
                  <to>
                    <xdr:col>9</xdr:col>
                    <xdr:colOff>220980</xdr:colOff>
                    <xdr:row>23</xdr:row>
                    <xdr:rowOff>754380</xdr:rowOff>
                  </to>
                </anchor>
              </controlPr>
            </control>
          </mc:Choice>
        </mc:AlternateContent>
        <mc:AlternateContent xmlns:mc="http://schemas.openxmlformats.org/markup-compatibility/2006">
          <mc:Choice Requires="x14">
            <control shapeId="2198" r:id="rId31" name="Check Box 150">
              <controlPr defaultSize="0" autoFill="0" autoLine="0" autoPict="0">
                <anchor moveWithCells="1">
                  <from>
                    <xdr:col>4</xdr:col>
                    <xdr:colOff>365760</xdr:colOff>
                    <xdr:row>23</xdr:row>
                    <xdr:rowOff>769620</xdr:rowOff>
                  </from>
                  <to>
                    <xdr:col>6</xdr:col>
                    <xdr:colOff>441960</xdr:colOff>
                    <xdr:row>23</xdr:row>
                    <xdr:rowOff>1013460</xdr:rowOff>
                  </to>
                </anchor>
              </controlPr>
            </control>
          </mc:Choice>
        </mc:AlternateContent>
        <mc:AlternateContent xmlns:mc="http://schemas.openxmlformats.org/markup-compatibility/2006">
          <mc:Choice Requires="x14">
            <control shapeId="2199" r:id="rId32" name="Check Box 151">
              <controlPr defaultSize="0" autoFill="0" autoLine="0" autoPict="0">
                <anchor moveWithCells="1">
                  <from>
                    <xdr:col>2</xdr:col>
                    <xdr:colOff>22860</xdr:colOff>
                    <xdr:row>23</xdr:row>
                    <xdr:rowOff>769620</xdr:rowOff>
                  </from>
                  <to>
                    <xdr:col>4</xdr:col>
                    <xdr:colOff>121920</xdr:colOff>
                    <xdr:row>23</xdr:row>
                    <xdr:rowOff>1013460</xdr:rowOff>
                  </to>
                </anchor>
              </controlPr>
            </control>
          </mc:Choice>
        </mc:AlternateContent>
        <mc:AlternateContent xmlns:mc="http://schemas.openxmlformats.org/markup-compatibility/2006">
          <mc:Choice Requires="x14">
            <control shapeId="2200" r:id="rId33" name="Check Box 152">
              <controlPr defaultSize="0" autoFill="0" autoLine="0" autoPict="0">
                <anchor moveWithCells="1">
                  <from>
                    <xdr:col>3</xdr:col>
                    <xdr:colOff>99060</xdr:colOff>
                    <xdr:row>23</xdr:row>
                    <xdr:rowOff>769620</xdr:rowOff>
                  </from>
                  <to>
                    <xdr:col>5</xdr:col>
                    <xdr:colOff>251460</xdr:colOff>
                    <xdr:row>23</xdr:row>
                    <xdr:rowOff>1013460</xdr:rowOff>
                  </to>
                </anchor>
              </controlPr>
            </control>
          </mc:Choice>
        </mc:AlternateContent>
        <mc:AlternateContent xmlns:mc="http://schemas.openxmlformats.org/markup-compatibility/2006">
          <mc:Choice Requires="x14">
            <control shapeId="2201" r:id="rId34" name="Check Box 153">
              <controlPr defaultSize="0" autoFill="0" autoLine="0" autoPict="0">
                <anchor moveWithCells="1">
                  <from>
                    <xdr:col>6</xdr:col>
                    <xdr:colOff>83820</xdr:colOff>
                    <xdr:row>23</xdr:row>
                    <xdr:rowOff>769620</xdr:rowOff>
                  </from>
                  <to>
                    <xdr:col>8</xdr:col>
                    <xdr:colOff>388620</xdr:colOff>
                    <xdr:row>23</xdr:row>
                    <xdr:rowOff>1021080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46D5-860D-416C-B402-C408473243F0}">
  <sheetPr>
    <tabColor rgb="FF92D050"/>
  </sheetPr>
  <dimension ref="A1:D11"/>
  <sheetViews>
    <sheetView topLeftCell="A9" workbookViewId="0">
      <selection activeCell="D2" sqref="D2:D5"/>
    </sheetView>
  </sheetViews>
  <sheetFormatPr defaultRowHeight="13.2"/>
  <cols>
    <col min="1" max="1" width="16.21875" customWidth="1"/>
    <col min="2" max="2" width="18.88671875" customWidth="1"/>
    <col min="3" max="3" width="15.44140625" customWidth="1"/>
    <col min="4" max="4" width="13.5546875" customWidth="1"/>
  </cols>
  <sheetData>
    <row r="1" spans="1:4" ht="13.8" thickBot="1">
      <c r="A1" s="6" t="s">
        <v>107</v>
      </c>
      <c r="B1" s="6" t="s">
        <v>108</v>
      </c>
      <c r="C1" s="6" t="s">
        <v>109</v>
      </c>
      <c r="D1" s="6" t="s">
        <v>110</v>
      </c>
    </row>
    <row r="2" spans="1:4" ht="13.8" thickBot="1">
      <c r="A2" s="8" t="s">
        <v>111</v>
      </c>
      <c r="B2" s="8" t="s">
        <v>112</v>
      </c>
      <c r="C2" s="8" t="s">
        <v>112</v>
      </c>
      <c r="D2" s="8" t="s">
        <v>112</v>
      </c>
    </row>
    <row r="3" spans="1:4" ht="13.8" thickBot="1">
      <c r="A3" s="8" t="s">
        <v>113</v>
      </c>
      <c r="B3" s="8" t="s">
        <v>114</v>
      </c>
      <c r="C3" s="8" t="s">
        <v>114</v>
      </c>
      <c r="D3" s="8" t="s">
        <v>114</v>
      </c>
    </row>
    <row r="4" spans="1:4" ht="13.8" thickBot="1">
      <c r="A4" s="8" t="s">
        <v>115</v>
      </c>
      <c r="B4" s="8" t="s">
        <v>116</v>
      </c>
      <c r="C4" s="8" t="s">
        <v>116</v>
      </c>
      <c r="D4" s="8" t="s">
        <v>116</v>
      </c>
    </row>
    <row r="5" spans="1:4" ht="13.8" thickBot="1">
      <c r="A5" s="7"/>
      <c r="B5" s="8" t="s">
        <v>117</v>
      </c>
      <c r="C5" s="8" t="s">
        <v>28</v>
      </c>
      <c r="D5" s="8" t="s">
        <v>117</v>
      </c>
    </row>
    <row r="6" spans="1:4" ht="13.8" thickBot="1">
      <c r="A6" s="7"/>
      <c r="B6" s="8" t="s">
        <v>118</v>
      </c>
      <c r="C6" s="8"/>
      <c r="D6" s="8"/>
    </row>
    <row r="7" spans="1:4" ht="13.8" thickBot="1">
      <c r="A7" s="7"/>
      <c r="B7" s="8" t="s">
        <v>119</v>
      </c>
      <c r="C7" s="8"/>
      <c r="D7" s="8"/>
    </row>
    <row r="8" spans="1:4" ht="13.8" thickBot="1">
      <c r="A8" s="7"/>
      <c r="B8" s="8" t="s">
        <v>29</v>
      </c>
      <c r="C8" s="8"/>
      <c r="D8" s="8"/>
    </row>
    <row r="9" spans="1:4" ht="13.8" thickBot="1">
      <c r="B9" s="8" t="s">
        <v>120</v>
      </c>
    </row>
    <row r="10" spans="1:4" ht="13.8" thickBot="1">
      <c r="B10" s="8" t="s">
        <v>121</v>
      </c>
    </row>
    <row r="11" spans="1:4" ht="13.8" thickBot="1">
      <c r="B11" s="8" t="s">
        <v>122</v>
      </c>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48D4-7209-4ACA-A1C5-E94070406677}">
  <sheetPr>
    <tabColor rgb="FF92D050"/>
  </sheetPr>
  <dimension ref="A1:C39"/>
  <sheetViews>
    <sheetView workbookViewId="0">
      <selection activeCell="B1" sqref="B1"/>
    </sheetView>
  </sheetViews>
  <sheetFormatPr defaultRowHeight="13.2"/>
  <cols>
    <col min="1" max="1" width="37.5546875" customWidth="1"/>
    <col min="2" max="2" width="28.21875" customWidth="1"/>
    <col min="3" max="3" width="73.44140625" customWidth="1"/>
  </cols>
  <sheetData>
    <row r="1" spans="1:3" ht="13.8" thickBot="1">
      <c r="A1" s="6" t="s">
        <v>41</v>
      </c>
      <c r="B1" s="6" t="s">
        <v>42</v>
      </c>
      <c r="C1" s="14"/>
    </row>
    <row r="2" spans="1:3" ht="15.6" thickBot="1">
      <c r="A2" s="7" t="s">
        <v>43</v>
      </c>
      <c r="B2" s="8" t="s">
        <v>44</v>
      </c>
      <c r="C2" s="15" t="s">
        <v>106</v>
      </c>
    </row>
    <row r="3" spans="1:3" ht="13.8" thickBot="1">
      <c r="A3" s="8"/>
      <c r="B3" s="8" t="s">
        <v>46</v>
      </c>
      <c r="C3" s="8" t="s">
        <v>45</v>
      </c>
    </row>
    <row r="4" spans="1:3">
      <c r="A4" s="268"/>
      <c r="B4" s="268" t="s">
        <v>47</v>
      </c>
      <c r="C4" s="9" t="s">
        <v>45</v>
      </c>
    </row>
    <row r="5" spans="1:3" ht="13.8" thickBot="1">
      <c r="A5" s="270"/>
      <c r="B5" s="270"/>
      <c r="C5" s="10" t="s">
        <v>48</v>
      </c>
    </row>
    <row r="6" spans="1:3">
      <c r="A6" s="268"/>
      <c r="B6" s="268" t="s">
        <v>49</v>
      </c>
      <c r="C6" s="9" t="s">
        <v>50</v>
      </c>
    </row>
    <row r="7" spans="1:3" ht="13.8" thickBot="1">
      <c r="A7" s="270"/>
      <c r="B7" s="270"/>
      <c r="C7" s="10" t="s">
        <v>51</v>
      </c>
    </row>
    <row r="8" spans="1:3">
      <c r="A8" s="271" t="s">
        <v>52</v>
      </c>
      <c r="B8" s="268" t="s">
        <v>53</v>
      </c>
      <c r="C8" s="9" t="s">
        <v>54</v>
      </c>
    </row>
    <row r="9" spans="1:3">
      <c r="A9" s="272"/>
      <c r="B9" s="269"/>
      <c r="C9" s="12" t="s">
        <v>55</v>
      </c>
    </row>
    <row r="10" spans="1:3">
      <c r="A10" s="272"/>
      <c r="B10" s="269"/>
      <c r="C10" s="12" t="s">
        <v>56</v>
      </c>
    </row>
    <row r="11" spans="1:3" ht="13.8" thickBot="1">
      <c r="A11" s="273"/>
      <c r="B11" s="270"/>
      <c r="C11" s="10" t="s">
        <v>57</v>
      </c>
    </row>
    <row r="12" spans="1:3" ht="13.8" thickBot="1">
      <c r="A12" s="8"/>
      <c r="B12" s="8" t="s">
        <v>58</v>
      </c>
      <c r="C12" s="8" t="s">
        <v>59</v>
      </c>
    </row>
    <row r="13" spans="1:3" ht="13.8" thickBot="1">
      <c r="A13" s="8"/>
      <c r="B13" s="8" t="s">
        <v>60</v>
      </c>
      <c r="C13" s="8" t="s">
        <v>45</v>
      </c>
    </row>
    <row r="14" spans="1:3" ht="13.8" thickBot="1">
      <c r="A14" s="8"/>
      <c r="B14" s="8" t="s">
        <v>61</v>
      </c>
      <c r="C14" s="8" t="s">
        <v>62</v>
      </c>
    </row>
    <row r="15" spans="1:3" ht="13.8" thickBot="1">
      <c r="A15" s="8"/>
      <c r="B15" s="8" t="s">
        <v>63</v>
      </c>
      <c r="C15" s="8" t="s">
        <v>64</v>
      </c>
    </row>
    <row r="16" spans="1:3">
      <c r="A16" s="268"/>
      <c r="B16" s="268" t="s">
        <v>65</v>
      </c>
      <c r="C16" s="9" t="s">
        <v>66</v>
      </c>
    </row>
    <row r="17" spans="1:3" ht="13.8" thickBot="1">
      <c r="A17" s="270"/>
      <c r="B17" s="270"/>
      <c r="C17" s="13" t="s">
        <v>67</v>
      </c>
    </row>
    <row r="18" spans="1:3">
      <c r="A18" s="271" t="s">
        <v>68</v>
      </c>
      <c r="B18" s="268" t="s">
        <v>69</v>
      </c>
      <c r="C18" s="9" t="s">
        <v>45</v>
      </c>
    </row>
    <row r="19" spans="1:3" ht="13.8" thickBot="1">
      <c r="A19" s="273"/>
      <c r="B19" s="270"/>
      <c r="C19" s="10" t="s">
        <v>70</v>
      </c>
    </row>
    <row r="20" spans="1:3">
      <c r="A20" s="11" t="s">
        <v>71</v>
      </c>
      <c r="B20" s="268" t="s">
        <v>73</v>
      </c>
      <c r="C20" s="268" t="s">
        <v>74</v>
      </c>
    </row>
    <row r="21" spans="1:3" ht="13.8" thickBot="1">
      <c r="A21" s="10" t="s">
        <v>72</v>
      </c>
      <c r="B21" s="270"/>
      <c r="C21" s="270"/>
    </row>
    <row r="22" spans="1:3">
      <c r="A22" s="268"/>
      <c r="B22" s="268" t="s">
        <v>75</v>
      </c>
      <c r="C22" s="9" t="s">
        <v>76</v>
      </c>
    </row>
    <row r="23" spans="1:3">
      <c r="A23" s="269"/>
      <c r="B23" s="269"/>
      <c r="C23" s="12" t="s">
        <v>77</v>
      </c>
    </row>
    <row r="24" spans="1:3" ht="13.8" thickBot="1">
      <c r="A24" s="270"/>
      <c r="B24" s="270"/>
      <c r="C24" s="13" t="s">
        <v>78</v>
      </c>
    </row>
    <row r="25" spans="1:3">
      <c r="A25" s="268"/>
      <c r="B25" s="268" t="s">
        <v>79</v>
      </c>
      <c r="C25" s="9" t="s">
        <v>80</v>
      </c>
    </row>
    <row r="26" spans="1:3">
      <c r="A26" s="269"/>
      <c r="B26" s="269"/>
      <c r="C26" s="12" t="s">
        <v>81</v>
      </c>
    </row>
    <row r="27" spans="1:3">
      <c r="A27" s="269"/>
      <c r="B27" s="269"/>
      <c r="C27" s="12" t="s">
        <v>82</v>
      </c>
    </row>
    <row r="28" spans="1:3" ht="13.8" thickBot="1">
      <c r="A28" s="270"/>
      <c r="B28" s="270"/>
      <c r="C28" s="10" t="s">
        <v>83</v>
      </c>
    </row>
    <row r="29" spans="1:3" ht="13.8" thickBot="1">
      <c r="A29" s="8"/>
      <c r="B29" s="8" t="s">
        <v>84</v>
      </c>
      <c r="C29" s="8" t="s">
        <v>85</v>
      </c>
    </row>
    <row r="30" spans="1:3" ht="13.8" thickBot="1">
      <c r="A30" s="8"/>
      <c r="B30" s="8" t="s">
        <v>86</v>
      </c>
      <c r="C30" s="8" t="s">
        <v>87</v>
      </c>
    </row>
    <row r="31" spans="1:3">
      <c r="A31" s="11" t="s">
        <v>88</v>
      </c>
      <c r="B31" s="9" t="s">
        <v>90</v>
      </c>
      <c r="C31" s="9" t="s">
        <v>92</v>
      </c>
    </row>
    <row r="32" spans="1:3" ht="13.8" thickBot="1">
      <c r="A32" s="10" t="s">
        <v>89</v>
      </c>
      <c r="B32" s="13" t="s">
        <v>91</v>
      </c>
      <c r="C32" s="13" t="s">
        <v>93</v>
      </c>
    </row>
    <row r="33" spans="1:3">
      <c r="A33" s="268"/>
      <c r="B33" s="9" t="s">
        <v>94</v>
      </c>
      <c r="C33" s="9" t="s">
        <v>96</v>
      </c>
    </row>
    <row r="34" spans="1:3">
      <c r="A34" s="269"/>
      <c r="B34" s="12" t="s">
        <v>95</v>
      </c>
      <c r="C34" s="12" t="s">
        <v>97</v>
      </c>
    </row>
    <row r="35" spans="1:3">
      <c r="A35" s="269"/>
      <c r="B35" s="12"/>
      <c r="C35" s="12" t="s">
        <v>98</v>
      </c>
    </row>
    <row r="36" spans="1:3">
      <c r="A36" s="269"/>
      <c r="B36" s="12"/>
      <c r="C36" s="12" t="s">
        <v>99</v>
      </c>
    </row>
    <row r="37" spans="1:3" ht="13.8" thickBot="1">
      <c r="A37" s="270"/>
      <c r="B37" s="13"/>
      <c r="C37" s="13" t="s">
        <v>100</v>
      </c>
    </row>
    <row r="38" spans="1:3" ht="13.8" thickBot="1">
      <c r="A38" s="7" t="s">
        <v>101</v>
      </c>
      <c r="B38" s="8" t="s">
        <v>102</v>
      </c>
      <c r="C38" s="8" t="s">
        <v>45</v>
      </c>
    </row>
    <row r="39" spans="1:3" ht="13.8" thickBot="1">
      <c r="A39" s="7" t="s">
        <v>103</v>
      </c>
      <c r="B39" s="8" t="s">
        <v>104</v>
      </c>
      <c r="C39" s="8" t="s">
        <v>105</v>
      </c>
    </row>
  </sheetData>
  <mergeCells count="17">
    <mergeCell ref="C20:C21"/>
    <mergeCell ref="A4:A5"/>
    <mergeCell ref="B4:B5"/>
    <mergeCell ref="A6:A7"/>
    <mergeCell ref="B6:B7"/>
    <mergeCell ref="A8:A11"/>
    <mergeCell ref="B8:B11"/>
    <mergeCell ref="A16:A17"/>
    <mergeCell ref="B16:B17"/>
    <mergeCell ref="A18:A19"/>
    <mergeCell ref="B18:B19"/>
    <mergeCell ref="B20:B21"/>
    <mergeCell ref="A22:A24"/>
    <mergeCell ref="B22:B24"/>
    <mergeCell ref="A25:A28"/>
    <mergeCell ref="B25:B28"/>
    <mergeCell ref="A33:A37"/>
  </mergeCells>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D338-D20D-49C0-80BC-CDBA1DBDA760}">
  <sheetPr>
    <tabColor theme="9"/>
  </sheetPr>
  <dimension ref="A1:F37"/>
  <sheetViews>
    <sheetView showGridLines="0" view="pageBreakPreview" zoomScale="85" zoomScaleNormal="100" zoomScaleSheetLayoutView="85" workbookViewId="0"/>
  </sheetViews>
  <sheetFormatPr defaultRowHeight="13.2"/>
  <cols>
    <col min="1" max="1" width="28.5546875" style="17" customWidth="1"/>
    <col min="2" max="2" width="26" style="17" customWidth="1"/>
    <col min="3" max="3" width="30" style="17" customWidth="1"/>
    <col min="4" max="4" width="22.77734375" style="17" customWidth="1"/>
    <col min="5" max="5" width="4.6640625" style="17" customWidth="1"/>
    <col min="6" max="6" width="12.77734375" style="17" customWidth="1"/>
    <col min="7" max="16384" width="8.88671875" style="17"/>
  </cols>
  <sheetData>
    <row r="1" spans="1:6" ht="19.2">
      <c r="A1" s="2" t="s">
        <v>247</v>
      </c>
      <c r="B1" s="168"/>
      <c r="C1" s="168" t="s">
        <v>244</v>
      </c>
      <c r="D1" s="168"/>
      <c r="E1" s="168"/>
      <c r="F1" s="168"/>
    </row>
    <row r="2" spans="1:6">
      <c r="A2" s="34"/>
      <c r="B2" s="34"/>
      <c r="C2" s="34"/>
      <c r="D2" s="35"/>
      <c r="E2" s="34"/>
      <c r="F2" s="36"/>
    </row>
    <row r="3" spans="1:6" ht="13.8" thickBot="1">
      <c r="A3" s="289" t="s">
        <v>166</v>
      </c>
      <c r="B3" s="289"/>
      <c r="C3" s="289"/>
      <c r="D3" s="35"/>
      <c r="E3" s="34"/>
      <c r="F3" s="36"/>
    </row>
    <row r="4" spans="1:6" ht="28.2" customHeight="1">
      <c r="A4" s="37" t="s">
        <v>165</v>
      </c>
      <c r="B4" s="290" t="str">
        <f>別紙1!D4&amp;""</f>
        <v/>
      </c>
      <c r="C4" s="291"/>
      <c r="D4" s="291"/>
      <c r="E4" s="292"/>
      <c r="F4" s="36"/>
    </row>
    <row r="5" spans="1:6" ht="33.6" customHeight="1" thickBot="1">
      <c r="A5" s="38" t="s">
        <v>181</v>
      </c>
      <c r="B5" s="94" t="str">
        <f>IF(D33&lt;&gt;0,D31/D33,"")</f>
        <v/>
      </c>
      <c r="C5" s="40" t="s">
        <v>182</v>
      </c>
      <c r="D5" s="59">
        <f>SUMIF(C19:C30,"&lt;&gt;戸田市内",D19:D30)</f>
        <v>0</v>
      </c>
      <c r="E5" s="42" t="s">
        <v>134</v>
      </c>
      <c r="F5" s="36" t="str">
        <f>IF(B5&lt;=50%,"返礼品要件を満たしていません","")</f>
        <v/>
      </c>
    </row>
    <row r="6" spans="1:6" ht="13.8" thickBot="1">
      <c r="A6" s="43"/>
      <c r="B6" s="43"/>
      <c r="C6" s="43"/>
      <c r="D6" s="35"/>
      <c r="E6" s="34"/>
      <c r="F6" s="36"/>
    </row>
    <row r="7" spans="1:6" ht="13.8" thickBot="1">
      <c r="A7" s="44" t="s">
        <v>164</v>
      </c>
      <c r="B7" s="45" t="s">
        <v>163</v>
      </c>
      <c r="C7" s="293" t="s">
        <v>162</v>
      </c>
      <c r="D7" s="293"/>
      <c r="E7" s="293"/>
      <c r="F7" s="294"/>
    </row>
    <row r="8" spans="1:6" ht="22.8" customHeight="1">
      <c r="A8" s="46" t="s">
        <v>161</v>
      </c>
      <c r="B8" s="95" t="str">
        <f>追加提案書!H13&amp;""</f>
        <v/>
      </c>
      <c r="C8" s="282" t="s">
        <v>212</v>
      </c>
      <c r="D8" s="282"/>
      <c r="E8" s="282"/>
      <c r="F8" s="283"/>
    </row>
    <row r="9" spans="1:6" ht="22.8" customHeight="1">
      <c r="A9" s="48" t="s">
        <v>160</v>
      </c>
      <c r="B9" s="96" t="str">
        <f>追加提案書!P24&amp;""</f>
        <v/>
      </c>
      <c r="C9" s="276" t="s">
        <v>211</v>
      </c>
      <c r="D9" s="276"/>
      <c r="E9" s="276"/>
      <c r="F9" s="277"/>
    </row>
    <row r="10" spans="1:6" ht="22.8" customHeight="1">
      <c r="A10" s="48" t="s">
        <v>159</v>
      </c>
      <c r="B10" s="96" t="str">
        <f>追加提案書!H25&amp;""</f>
        <v/>
      </c>
      <c r="C10" s="276" t="s">
        <v>213</v>
      </c>
      <c r="D10" s="276"/>
      <c r="E10" s="276"/>
      <c r="F10" s="277"/>
    </row>
    <row r="11" spans="1:6" hidden="1">
      <c r="A11" s="51" t="s">
        <v>238</v>
      </c>
      <c r="B11" s="52"/>
      <c r="C11" s="278" t="s">
        <v>158</v>
      </c>
      <c r="D11" s="278"/>
      <c r="E11" s="278"/>
      <c r="F11" s="279"/>
    </row>
    <row r="12" spans="1:6" hidden="1">
      <c r="A12" s="56" t="s">
        <v>157</v>
      </c>
      <c r="B12" s="57"/>
      <c r="C12" s="280" t="s">
        <v>237</v>
      </c>
      <c r="D12" s="280"/>
      <c r="E12" s="280"/>
      <c r="F12" s="281"/>
    </row>
    <row r="13" spans="1:6" ht="22.8" hidden="1" customHeight="1">
      <c r="A13" s="58" t="s">
        <v>156</v>
      </c>
      <c r="B13" s="47"/>
      <c r="C13" s="282" t="s">
        <v>237</v>
      </c>
      <c r="D13" s="282"/>
      <c r="E13" s="282"/>
      <c r="F13" s="283"/>
    </row>
    <row r="14" spans="1:6" ht="79.2" customHeight="1">
      <c r="A14" s="48" t="s">
        <v>155</v>
      </c>
      <c r="B14" s="97"/>
      <c r="C14" s="276" t="s">
        <v>231</v>
      </c>
      <c r="D14" s="276"/>
      <c r="E14" s="276"/>
      <c r="F14" s="277"/>
    </row>
    <row r="15" spans="1:6" ht="57.6" customHeight="1">
      <c r="A15" s="51" t="s">
        <v>206</v>
      </c>
      <c r="B15" s="98"/>
      <c r="C15" s="286" t="s">
        <v>207</v>
      </c>
      <c r="D15" s="287"/>
      <c r="E15" s="287"/>
      <c r="F15" s="288"/>
    </row>
    <row r="16" spans="1:6" ht="50.4" customHeight="1" thickBot="1">
      <c r="A16" s="53" t="s">
        <v>154</v>
      </c>
      <c r="B16" s="99"/>
      <c r="C16" s="284" t="s">
        <v>208</v>
      </c>
      <c r="D16" s="284"/>
      <c r="E16" s="284"/>
      <c r="F16" s="285"/>
    </row>
    <row r="17" spans="1:6" ht="13.8" thickBot="1">
      <c r="A17" s="60"/>
      <c r="B17" s="61"/>
      <c r="C17" s="60"/>
      <c r="D17" s="35"/>
      <c r="E17" s="34"/>
      <c r="F17" s="36"/>
    </row>
    <row r="18" spans="1:6" ht="54" customHeight="1" thickBot="1">
      <c r="A18" s="62" t="s">
        <v>153</v>
      </c>
      <c r="B18" s="63" t="s">
        <v>152</v>
      </c>
      <c r="C18" s="64" t="s">
        <v>151</v>
      </c>
      <c r="D18" s="274" t="s">
        <v>150</v>
      </c>
      <c r="E18" s="275"/>
      <c r="F18" s="65" t="s">
        <v>149</v>
      </c>
    </row>
    <row r="19" spans="1:6" ht="25.05" customHeight="1">
      <c r="A19" s="66" t="s">
        <v>177</v>
      </c>
      <c r="B19" s="100"/>
      <c r="C19" s="100"/>
      <c r="D19" s="101"/>
      <c r="E19" s="70" t="s">
        <v>134</v>
      </c>
      <c r="F19" s="102" t="str">
        <f t="shared" ref="F19:F30" si="0">IFERROR(D19/$D$33,"")</f>
        <v/>
      </c>
    </row>
    <row r="20" spans="1:6" ht="25.05" customHeight="1">
      <c r="A20" s="167" t="s">
        <v>178</v>
      </c>
      <c r="B20" s="103"/>
      <c r="C20" s="100"/>
      <c r="D20" s="104"/>
      <c r="E20" s="75" t="s">
        <v>134</v>
      </c>
      <c r="F20" s="105" t="str">
        <f t="shared" si="0"/>
        <v/>
      </c>
    </row>
    <row r="21" spans="1:6" ht="25.05" customHeight="1">
      <c r="A21" s="72" t="s">
        <v>148</v>
      </c>
      <c r="B21" s="97"/>
      <c r="C21" s="100"/>
      <c r="D21" s="104"/>
      <c r="E21" s="75" t="s">
        <v>134</v>
      </c>
      <c r="F21" s="105" t="str">
        <f t="shared" si="0"/>
        <v/>
      </c>
    </row>
    <row r="22" spans="1:6" ht="25.05" customHeight="1">
      <c r="A22" s="72" t="s">
        <v>147</v>
      </c>
      <c r="B22" s="97"/>
      <c r="C22" s="100"/>
      <c r="D22" s="104"/>
      <c r="E22" s="75" t="s">
        <v>134</v>
      </c>
      <c r="F22" s="105" t="str">
        <f t="shared" si="0"/>
        <v/>
      </c>
    </row>
    <row r="23" spans="1:6" ht="25.05" customHeight="1">
      <c r="A23" s="72" t="s">
        <v>146</v>
      </c>
      <c r="B23" s="103"/>
      <c r="C23" s="100"/>
      <c r="D23" s="104"/>
      <c r="E23" s="75" t="s">
        <v>134</v>
      </c>
      <c r="F23" s="105" t="str">
        <f t="shared" si="0"/>
        <v/>
      </c>
    </row>
    <row r="24" spans="1:6" ht="25.05" customHeight="1">
      <c r="A24" s="72" t="s">
        <v>145</v>
      </c>
      <c r="B24" s="97"/>
      <c r="C24" s="100"/>
      <c r="D24" s="104"/>
      <c r="E24" s="75" t="s">
        <v>134</v>
      </c>
      <c r="F24" s="105" t="str">
        <f t="shared" si="0"/>
        <v/>
      </c>
    </row>
    <row r="25" spans="1:6" ht="25.05" customHeight="1">
      <c r="A25" s="72" t="s">
        <v>144</v>
      </c>
      <c r="B25" s="97"/>
      <c r="C25" s="100"/>
      <c r="D25" s="104"/>
      <c r="E25" s="75" t="s">
        <v>134</v>
      </c>
      <c r="F25" s="105" t="str">
        <f t="shared" si="0"/>
        <v/>
      </c>
    </row>
    <row r="26" spans="1:6" ht="25.05" customHeight="1">
      <c r="A26" s="72" t="s">
        <v>143</v>
      </c>
      <c r="B26" s="97"/>
      <c r="C26" s="100"/>
      <c r="D26" s="104"/>
      <c r="E26" s="75" t="s">
        <v>134</v>
      </c>
      <c r="F26" s="105" t="str">
        <f t="shared" si="0"/>
        <v/>
      </c>
    </row>
    <row r="27" spans="1:6" ht="25.05" customHeight="1">
      <c r="A27" s="72" t="s">
        <v>142</v>
      </c>
      <c r="B27" s="97"/>
      <c r="C27" s="100"/>
      <c r="D27" s="104"/>
      <c r="E27" s="75" t="s">
        <v>134</v>
      </c>
      <c r="F27" s="105" t="str">
        <f t="shared" si="0"/>
        <v/>
      </c>
    </row>
    <row r="28" spans="1:6" ht="25.05" customHeight="1">
      <c r="A28" s="72" t="s">
        <v>141</v>
      </c>
      <c r="B28" s="97"/>
      <c r="C28" s="100"/>
      <c r="D28" s="104"/>
      <c r="E28" s="75" t="s">
        <v>134</v>
      </c>
      <c r="F28" s="105" t="str">
        <f t="shared" si="0"/>
        <v/>
      </c>
    </row>
    <row r="29" spans="1:6" ht="25.05" customHeight="1">
      <c r="A29" s="72" t="s">
        <v>140</v>
      </c>
      <c r="B29" s="97"/>
      <c r="C29" s="100"/>
      <c r="D29" s="104"/>
      <c r="E29" s="75" t="s">
        <v>134</v>
      </c>
      <c r="F29" s="105" t="str">
        <f t="shared" si="0"/>
        <v/>
      </c>
    </row>
    <row r="30" spans="1:6" ht="25.05" customHeight="1" thickBot="1">
      <c r="A30" s="38" t="s">
        <v>139</v>
      </c>
      <c r="B30" s="106"/>
      <c r="C30" s="100"/>
      <c r="D30" s="99"/>
      <c r="E30" s="81" t="s">
        <v>134</v>
      </c>
      <c r="F30" s="107" t="str">
        <f t="shared" si="0"/>
        <v/>
      </c>
    </row>
    <row r="31" spans="1:6" ht="25.05" customHeight="1" thickBot="1">
      <c r="A31" s="83"/>
      <c r="B31" s="68"/>
      <c r="C31" s="68" t="s">
        <v>179</v>
      </c>
      <c r="D31" s="69">
        <f>SUMIF(C19:C30,C31,D19:D30)</f>
        <v>0</v>
      </c>
      <c r="E31" s="84"/>
      <c r="F31" s="108" t="s">
        <v>214</v>
      </c>
    </row>
    <row r="32" spans="1:6" ht="25.05" customHeight="1" thickBot="1">
      <c r="A32" s="86"/>
      <c r="B32" s="57"/>
      <c r="C32" s="57" t="s">
        <v>180</v>
      </c>
      <c r="D32" s="69">
        <f>SUMIF(C19:C30,C32,D19:D30)</f>
        <v>0</v>
      </c>
      <c r="E32" s="87"/>
      <c r="F32" s="109" t="s">
        <v>214</v>
      </c>
    </row>
    <row r="33" spans="1:6" ht="25.05" customHeight="1" thickBot="1">
      <c r="A33" s="89"/>
      <c r="B33" s="90"/>
      <c r="C33" s="90"/>
      <c r="D33" s="110">
        <f>SUM(D19:D30)</f>
        <v>0</v>
      </c>
      <c r="E33" s="92" t="s">
        <v>134</v>
      </c>
      <c r="F33" s="111" t="str">
        <f>IFERROR(D33/$D$33,"")</f>
        <v/>
      </c>
    </row>
    <row r="34" spans="1:6">
      <c r="A34" s="34"/>
      <c r="B34" s="34"/>
      <c r="C34" s="34"/>
      <c r="D34" s="35"/>
      <c r="E34" s="34"/>
      <c r="F34" s="36"/>
    </row>
    <row r="35" spans="1:6">
      <c r="A35" s="34"/>
      <c r="B35" s="34"/>
      <c r="C35" s="34"/>
      <c r="D35" s="34"/>
      <c r="E35" s="34"/>
      <c r="F35" s="34"/>
    </row>
    <row r="36" spans="1:6">
      <c r="A36" s="34"/>
      <c r="B36" s="34"/>
      <c r="C36" s="34"/>
      <c r="D36" s="34"/>
      <c r="E36" s="34"/>
      <c r="F36" s="34"/>
    </row>
    <row r="37" spans="1:6">
      <c r="A37" s="34"/>
      <c r="B37" s="34"/>
      <c r="C37" s="34"/>
      <c r="D37" s="34"/>
      <c r="E37" s="34"/>
      <c r="F37" s="34"/>
    </row>
  </sheetData>
  <sheetProtection sheet="1" objects="1" scenarios="1"/>
  <mergeCells count="13">
    <mergeCell ref="C9:F9"/>
    <mergeCell ref="A3:C3"/>
    <mergeCell ref="B4:E4"/>
    <mergeCell ref="C7:F7"/>
    <mergeCell ref="C8:F8"/>
    <mergeCell ref="D18:E18"/>
    <mergeCell ref="C10:F10"/>
    <mergeCell ref="C11:F11"/>
    <mergeCell ref="C12:F12"/>
    <mergeCell ref="C13:F13"/>
    <mergeCell ref="C14:F14"/>
    <mergeCell ref="C16:F16"/>
    <mergeCell ref="C15:F15"/>
  </mergeCells>
  <phoneticPr fontId="4"/>
  <conditionalFormatting sqref="B5">
    <cfRule type="cellIs" dxfId="17" priority="5" operator="lessThanOrEqual">
      <formula>0.5</formula>
    </cfRule>
  </conditionalFormatting>
  <conditionalFormatting sqref="B8:B11 B14:B16">
    <cfRule type="containsBlanks" dxfId="16" priority="4">
      <formula>LEN(TRIM(B8))=0</formula>
    </cfRule>
  </conditionalFormatting>
  <conditionalFormatting sqref="B12:B13">
    <cfRule type="expression" dxfId="15" priority="2">
      <formula>AND($B$11="その他の算出方法",$B$12="")</formula>
    </cfRule>
    <cfRule type="expression" dxfId="14" priority="3">
      <formula>$B$11="総務大臣が定める標準的な算出方法"</formula>
    </cfRule>
  </conditionalFormatting>
  <conditionalFormatting sqref="B19:D30">
    <cfRule type="containsBlanks" dxfId="13" priority="7">
      <formula>LEN(TRIM(B19))=0</formula>
    </cfRule>
  </conditionalFormatting>
  <conditionalFormatting sqref="B4:E4">
    <cfRule type="containsBlanks" dxfId="12" priority="6">
      <formula>LEN(TRIM(B4))=0</formula>
    </cfRule>
  </conditionalFormatting>
  <dataValidations count="1">
    <dataValidation type="list" allowBlank="1" showInputMessage="1" showErrorMessage="1" sqref="C19:C30" xr:uid="{7058C740-693B-4E11-95AD-3A916AD5F36A}">
      <formula1>"戸田市内,戸田市外"</formula1>
    </dataValidation>
  </dataValidations>
  <pageMargins left="0.7" right="0.7" top="0.75" bottom="0.75" header="0.3" footer="0.3"/>
  <pageSetup paperSize="9" scale="71"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1F94-0549-4B6A-82A4-D97A12651B92}">
  <sheetPr>
    <tabColor theme="9" tint="0.79998168889431442"/>
  </sheetPr>
  <dimension ref="A1:F35"/>
  <sheetViews>
    <sheetView view="pageBreakPreview" zoomScale="60" zoomScaleNormal="100" workbookViewId="0">
      <selection activeCell="C17" sqref="C17:F17"/>
    </sheetView>
  </sheetViews>
  <sheetFormatPr defaultRowHeight="13.2"/>
  <cols>
    <col min="1" max="1" width="29.5546875" style="17" customWidth="1"/>
    <col min="2" max="2" width="35.33203125" style="17" customWidth="1"/>
    <col min="3" max="3" width="27.33203125" style="17" customWidth="1"/>
    <col min="4" max="4" width="23.77734375" style="17" customWidth="1"/>
    <col min="5" max="5" width="3.77734375" style="17" customWidth="1"/>
    <col min="6" max="6" width="11.109375" style="17" customWidth="1"/>
    <col min="7" max="16384" width="8.88671875" style="17"/>
  </cols>
  <sheetData>
    <row r="1" spans="1:6" ht="24.6" thickTop="1" thickBot="1">
      <c r="A1" s="33" t="s">
        <v>176</v>
      </c>
      <c r="B1" s="34"/>
      <c r="C1" s="34"/>
      <c r="D1" s="35"/>
      <c r="E1" s="34"/>
      <c r="F1" s="36"/>
    </row>
    <row r="2" spans="1:6" ht="19.8" thickTop="1">
      <c r="A2" s="295" t="s">
        <v>243</v>
      </c>
      <c r="B2" s="295"/>
      <c r="C2" s="295"/>
      <c r="D2" s="295"/>
      <c r="E2" s="295"/>
      <c r="F2" s="295"/>
    </row>
    <row r="3" spans="1:6" ht="33.6" customHeight="1" thickBot="1">
      <c r="A3" s="289" t="s">
        <v>166</v>
      </c>
      <c r="B3" s="289"/>
      <c r="C3" s="289"/>
      <c r="D3" s="35"/>
      <c r="E3" s="34"/>
      <c r="F3" s="36"/>
    </row>
    <row r="4" spans="1:6" ht="25.05" customHeight="1">
      <c r="A4" s="37" t="s">
        <v>165</v>
      </c>
      <c r="B4" s="296" t="s">
        <v>175</v>
      </c>
      <c r="C4" s="297"/>
      <c r="D4" s="297"/>
      <c r="E4" s="298"/>
      <c r="F4" s="36"/>
    </row>
    <row r="5" spans="1:6" ht="25.05" customHeight="1" thickBot="1">
      <c r="A5" s="38" t="s">
        <v>181</v>
      </c>
      <c r="B5" s="39">
        <f>IF(D35&lt;&gt;0,D33/D35,"")</f>
        <v>0.53846153846153844</v>
      </c>
      <c r="C5" s="40" t="s">
        <v>182</v>
      </c>
      <c r="D5" s="41">
        <f>SUMIF(C21:C32,"&lt;&gt;戸田市内",D21:D32)</f>
        <v>1200</v>
      </c>
      <c r="E5" s="42" t="s">
        <v>134</v>
      </c>
      <c r="F5" s="36"/>
    </row>
    <row r="6" spans="1:6" ht="13.8" thickBot="1">
      <c r="A6" s="43"/>
      <c r="B6" s="43"/>
      <c r="C6" s="43"/>
      <c r="D6" s="35"/>
      <c r="E6" s="34"/>
      <c r="F6" s="36"/>
    </row>
    <row r="7" spans="1:6" ht="25.05" customHeight="1" thickBot="1">
      <c r="A7" s="44" t="s">
        <v>164</v>
      </c>
      <c r="B7" s="45" t="s">
        <v>163</v>
      </c>
      <c r="C7" s="293" t="s">
        <v>162</v>
      </c>
      <c r="D7" s="293"/>
      <c r="E7" s="293"/>
      <c r="F7" s="294"/>
    </row>
    <row r="8" spans="1:6" ht="25.05" customHeight="1">
      <c r="A8" s="46" t="s">
        <v>161</v>
      </c>
      <c r="B8" s="47" t="s">
        <v>174</v>
      </c>
      <c r="C8" s="282" t="s">
        <v>212</v>
      </c>
      <c r="D8" s="282"/>
      <c r="E8" s="282"/>
      <c r="F8" s="283"/>
    </row>
    <row r="9" spans="1:6" ht="25.05" customHeight="1">
      <c r="A9" s="48" t="s">
        <v>160</v>
      </c>
      <c r="B9" s="50" t="s">
        <v>186</v>
      </c>
      <c r="C9" s="276" t="s">
        <v>211</v>
      </c>
      <c r="D9" s="276"/>
      <c r="E9" s="276"/>
      <c r="F9" s="277"/>
    </row>
    <row r="10" spans="1:6" ht="25.05" customHeight="1">
      <c r="A10" s="48" t="s">
        <v>159</v>
      </c>
      <c r="B10" s="50" t="s">
        <v>187</v>
      </c>
      <c r="C10" s="276" t="s">
        <v>215</v>
      </c>
      <c r="D10" s="276"/>
      <c r="E10" s="276"/>
      <c r="F10" s="277"/>
    </row>
    <row r="11" spans="1:6" ht="73.2" customHeight="1">
      <c r="A11" s="48" t="s">
        <v>155</v>
      </c>
      <c r="B11" s="50" t="s">
        <v>216</v>
      </c>
      <c r="C11" s="276" t="s">
        <v>231</v>
      </c>
      <c r="D11" s="276"/>
      <c r="E11" s="276"/>
      <c r="F11" s="277"/>
    </row>
    <row r="12" spans="1:6" ht="25.05" hidden="1" customHeight="1">
      <c r="A12" s="51" t="s">
        <v>206</v>
      </c>
      <c r="B12" s="52" t="s">
        <v>183</v>
      </c>
      <c r="C12" s="278" t="s">
        <v>158</v>
      </c>
      <c r="D12" s="278"/>
      <c r="E12" s="278"/>
      <c r="F12" s="279"/>
    </row>
    <row r="13" spans="1:6" ht="25.05" hidden="1" customHeight="1">
      <c r="A13" s="53" t="s">
        <v>154</v>
      </c>
      <c r="B13" s="54"/>
      <c r="C13" s="282" t="s">
        <v>172</v>
      </c>
      <c r="D13" s="282"/>
      <c r="E13" s="282"/>
      <c r="F13" s="283"/>
    </row>
    <row r="14" spans="1:6" ht="25.05" hidden="1" customHeight="1">
      <c r="A14" s="51" t="s">
        <v>173</v>
      </c>
      <c r="B14" s="55"/>
      <c r="C14" s="278" t="s">
        <v>172</v>
      </c>
      <c r="D14" s="278"/>
      <c r="E14" s="278"/>
      <c r="F14" s="279"/>
    </row>
    <row r="15" spans="1:6" ht="25.05" hidden="1" customHeight="1">
      <c r="A15" s="56" t="s">
        <v>157</v>
      </c>
      <c r="B15" s="57"/>
      <c r="C15" s="280" t="s">
        <v>237</v>
      </c>
      <c r="D15" s="280"/>
      <c r="E15" s="280"/>
      <c r="F15" s="281"/>
    </row>
    <row r="16" spans="1:6" ht="16.2" hidden="1" customHeight="1">
      <c r="A16" s="58" t="s">
        <v>156</v>
      </c>
      <c r="B16" s="47"/>
      <c r="C16" s="282" t="s">
        <v>237</v>
      </c>
      <c r="D16" s="282"/>
      <c r="E16" s="282"/>
      <c r="F16" s="283"/>
    </row>
    <row r="17" spans="1:6" ht="40.799999999999997" customHeight="1">
      <c r="A17" s="48" t="s">
        <v>206</v>
      </c>
      <c r="B17" s="50"/>
      <c r="C17" s="276" t="s">
        <v>209</v>
      </c>
      <c r="D17" s="276"/>
      <c r="E17" s="276"/>
      <c r="F17" s="277"/>
    </row>
    <row r="18" spans="1:6" ht="70.8" customHeight="1" thickBot="1">
      <c r="A18" s="53" t="s">
        <v>154</v>
      </c>
      <c r="B18" s="59">
        <v>3000</v>
      </c>
      <c r="C18" s="284" t="s">
        <v>210</v>
      </c>
      <c r="D18" s="284"/>
      <c r="E18" s="284"/>
      <c r="F18" s="285"/>
    </row>
    <row r="19" spans="1:6" ht="13.8" thickBot="1">
      <c r="A19" s="60"/>
      <c r="B19" s="61"/>
      <c r="C19" s="60"/>
      <c r="D19" s="35"/>
      <c r="E19" s="34"/>
      <c r="F19" s="36"/>
    </row>
    <row r="20" spans="1:6" ht="60.6" customHeight="1" thickBot="1">
      <c r="A20" s="62" t="s">
        <v>153</v>
      </c>
      <c r="B20" s="63" t="s">
        <v>152</v>
      </c>
      <c r="C20" s="64" t="s">
        <v>151</v>
      </c>
      <c r="D20" s="274" t="s">
        <v>150</v>
      </c>
      <c r="E20" s="275"/>
      <c r="F20" s="65" t="s">
        <v>149</v>
      </c>
    </row>
    <row r="21" spans="1:6" ht="25.05" customHeight="1">
      <c r="A21" s="66" t="s">
        <v>177</v>
      </c>
      <c r="B21" s="67" t="s">
        <v>171</v>
      </c>
      <c r="C21" s="68" t="s">
        <v>185</v>
      </c>
      <c r="D21" s="69">
        <v>500</v>
      </c>
      <c r="E21" s="70" t="s">
        <v>134</v>
      </c>
      <c r="F21" s="71">
        <f t="shared" ref="F21:F32" si="0">IFERROR(D21/$D$35,"")</f>
        <v>0.19230769230769232</v>
      </c>
    </row>
    <row r="22" spans="1:6" ht="57.6" customHeight="1">
      <c r="A22" s="72" t="s">
        <v>178</v>
      </c>
      <c r="B22" s="73" t="s">
        <v>170</v>
      </c>
      <c r="C22" s="50" t="s">
        <v>184</v>
      </c>
      <c r="D22" s="74">
        <v>500</v>
      </c>
      <c r="E22" s="75" t="s">
        <v>134</v>
      </c>
      <c r="F22" s="76">
        <f t="shared" si="0"/>
        <v>0.19230769230769232</v>
      </c>
    </row>
    <row r="23" spans="1:6" ht="25.05" customHeight="1">
      <c r="A23" s="72" t="s">
        <v>148</v>
      </c>
      <c r="B23" s="73"/>
      <c r="C23" s="50"/>
      <c r="D23" s="74"/>
      <c r="E23" s="75" t="s">
        <v>134</v>
      </c>
      <c r="F23" s="76">
        <f t="shared" si="0"/>
        <v>0</v>
      </c>
    </row>
    <row r="24" spans="1:6" ht="25.05" customHeight="1">
      <c r="A24" s="72" t="s">
        <v>147</v>
      </c>
      <c r="B24" s="73"/>
      <c r="C24" s="50"/>
      <c r="D24" s="74"/>
      <c r="E24" s="75" t="s">
        <v>134</v>
      </c>
      <c r="F24" s="76">
        <f t="shared" si="0"/>
        <v>0</v>
      </c>
    </row>
    <row r="25" spans="1:6" ht="66.599999999999994" customHeight="1">
      <c r="A25" s="72" t="s">
        <v>146</v>
      </c>
      <c r="B25" s="73" t="s">
        <v>169</v>
      </c>
      <c r="C25" s="50" t="s">
        <v>188</v>
      </c>
      <c r="D25" s="74">
        <v>700</v>
      </c>
      <c r="E25" s="75" t="s">
        <v>134</v>
      </c>
      <c r="F25" s="76">
        <f t="shared" si="0"/>
        <v>0.26923076923076922</v>
      </c>
    </row>
    <row r="26" spans="1:6" ht="25.05" customHeight="1">
      <c r="A26" s="72" t="s">
        <v>145</v>
      </c>
      <c r="B26" s="73"/>
      <c r="C26" s="50"/>
      <c r="D26" s="74"/>
      <c r="E26" s="75" t="s">
        <v>134</v>
      </c>
      <c r="F26" s="76">
        <f t="shared" si="0"/>
        <v>0</v>
      </c>
    </row>
    <row r="27" spans="1:6" ht="25.05" customHeight="1">
      <c r="A27" s="72" t="s">
        <v>144</v>
      </c>
      <c r="B27" s="77"/>
      <c r="C27" s="78"/>
      <c r="D27" s="79"/>
      <c r="E27" s="75" t="s">
        <v>134</v>
      </c>
      <c r="F27" s="76">
        <f t="shared" si="0"/>
        <v>0</v>
      </c>
    </row>
    <row r="28" spans="1:6" ht="25.05" customHeight="1">
      <c r="A28" s="72" t="s">
        <v>143</v>
      </c>
      <c r="B28" s="77"/>
      <c r="C28" s="78"/>
      <c r="D28" s="79"/>
      <c r="E28" s="75" t="s">
        <v>134</v>
      </c>
      <c r="F28" s="76">
        <f t="shared" si="0"/>
        <v>0</v>
      </c>
    </row>
    <row r="29" spans="1:6" ht="25.05" customHeight="1">
      <c r="A29" s="72" t="s">
        <v>142</v>
      </c>
      <c r="B29" s="73"/>
      <c r="C29" s="50"/>
      <c r="D29" s="74"/>
      <c r="E29" s="75" t="s">
        <v>134</v>
      </c>
      <c r="F29" s="76">
        <f t="shared" si="0"/>
        <v>0</v>
      </c>
    </row>
    <row r="30" spans="1:6" ht="25.05" customHeight="1" thickBot="1">
      <c r="A30" s="72" t="s">
        <v>141</v>
      </c>
      <c r="B30" s="73"/>
      <c r="C30" s="50"/>
      <c r="D30" s="74"/>
      <c r="E30" s="75" t="s">
        <v>134</v>
      </c>
      <c r="F30" s="76">
        <f t="shared" si="0"/>
        <v>0</v>
      </c>
    </row>
    <row r="31" spans="1:6" ht="25.05" customHeight="1">
      <c r="A31" s="72" t="s">
        <v>140</v>
      </c>
      <c r="B31" s="73" t="s">
        <v>168</v>
      </c>
      <c r="C31" s="68" t="s">
        <v>179</v>
      </c>
      <c r="D31" s="74">
        <v>200</v>
      </c>
      <c r="E31" s="75" t="s">
        <v>134</v>
      </c>
      <c r="F31" s="76">
        <f t="shared" si="0"/>
        <v>7.6923076923076927E-2</v>
      </c>
    </row>
    <row r="32" spans="1:6" ht="24.6" customHeight="1" thickBot="1">
      <c r="A32" s="38" t="s">
        <v>139</v>
      </c>
      <c r="B32" s="80" t="s">
        <v>167</v>
      </c>
      <c r="C32" s="57" t="s">
        <v>179</v>
      </c>
      <c r="D32" s="59">
        <v>700</v>
      </c>
      <c r="E32" s="81" t="s">
        <v>134</v>
      </c>
      <c r="F32" s="82">
        <f t="shared" si="0"/>
        <v>0.26923076923076922</v>
      </c>
    </row>
    <row r="33" spans="1:6" ht="24.6" hidden="1" customHeight="1" thickBot="1">
      <c r="A33" s="83"/>
      <c r="B33" s="68"/>
      <c r="C33" s="68" t="s">
        <v>179</v>
      </c>
      <c r="D33" s="69">
        <f>SUMIF(C21:C32,C33,D21:D32)</f>
        <v>1400</v>
      </c>
      <c r="E33" s="84"/>
      <c r="F33" s="85"/>
    </row>
    <row r="34" spans="1:6" ht="1.8" hidden="1" customHeight="1" thickBot="1">
      <c r="A34" s="86"/>
      <c r="B34" s="57"/>
      <c r="C34" s="57" t="s">
        <v>180</v>
      </c>
      <c r="D34" s="69">
        <f>SUMIF(C21:C32,C34,D21:D32)</f>
        <v>1200</v>
      </c>
      <c r="E34" s="87"/>
      <c r="F34" s="88"/>
    </row>
    <row r="35" spans="1:6" ht="25.05" customHeight="1" thickBot="1">
      <c r="A35" s="89"/>
      <c r="B35" s="90"/>
      <c r="C35" s="90"/>
      <c r="D35" s="91">
        <f>SUM(D21:D32)</f>
        <v>2600</v>
      </c>
      <c r="E35" s="92" t="s">
        <v>134</v>
      </c>
      <c r="F35" s="93">
        <f>IFERROR(D35/$D$35,"")</f>
        <v>1</v>
      </c>
    </row>
  </sheetData>
  <sheetProtection sheet="1" objects="1" scenarios="1"/>
  <mergeCells count="16">
    <mergeCell ref="C14:F14"/>
    <mergeCell ref="A2:F2"/>
    <mergeCell ref="A3:C3"/>
    <mergeCell ref="B4:E4"/>
    <mergeCell ref="C7:F7"/>
    <mergeCell ref="C8:F8"/>
    <mergeCell ref="C9:F9"/>
    <mergeCell ref="C10:F10"/>
    <mergeCell ref="C11:F11"/>
    <mergeCell ref="C12:F12"/>
    <mergeCell ref="C13:F13"/>
    <mergeCell ref="C15:F15"/>
    <mergeCell ref="C16:F16"/>
    <mergeCell ref="C17:F17"/>
    <mergeCell ref="C18:F18"/>
    <mergeCell ref="D20:E20"/>
  </mergeCells>
  <phoneticPr fontId="4"/>
  <conditionalFormatting sqref="B4">
    <cfRule type="containsBlanks" dxfId="11" priority="1">
      <formula>LEN(TRIM(B4))=0</formula>
    </cfRule>
  </conditionalFormatting>
  <conditionalFormatting sqref="B5">
    <cfRule type="cellIs" dxfId="10" priority="6" operator="lessThan">
      <formula>0.5</formula>
    </cfRule>
  </conditionalFormatting>
  <conditionalFormatting sqref="B8:B12 B17:B18">
    <cfRule type="containsBlanks" dxfId="9" priority="5">
      <formula>LEN(TRIM(B8))=0</formula>
    </cfRule>
  </conditionalFormatting>
  <conditionalFormatting sqref="B15:B16">
    <cfRule type="expression" dxfId="8" priority="3">
      <formula>AND($B$12="その他の算出方法",$B$15="")</formula>
    </cfRule>
    <cfRule type="expression" dxfId="7" priority="4">
      <formula>$B$12="総務大臣が定める標準的な算出方法"</formula>
    </cfRule>
  </conditionalFormatting>
  <conditionalFormatting sqref="B21:D30 B31:B32 D31:D32">
    <cfRule type="containsBlanks" dxfId="6" priority="2">
      <formula>LEN(TRIM(B21))=0</formula>
    </cfRule>
  </conditionalFormatting>
  <dataValidations count="1">
    <dataValidation type="list" allowBlank="1" showInputMessage="1" showErrorMessage="1" sqref="B12" xr:uid="{C02B9314-8454-45D1-8A94-CA9AFFA9FC39}">
      <formula1>"総務大臣が定める標準的な算出方法,その他の算出方法"</formula1>
    </dataValidation>
  </dataValidations>
  <pageMargins left="0.7" right="0.7" top="0.75" bottom="0.75" header="0.3" footer="0.3"/>
  <pageSetup paperSize="9" scale="68"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69FA8-6165-4BA5-8C1B-2060E822722C}">
  <sheetPr>
    <tabColor theme="9" tint="0.79998168889431442"/>
  </sheetPr>
  <dimension ref="A1:F35"/>
  <sheetViews>
    <sheetView view="pageBreakPreview" zoomScale="60" zoomScaleNormal="100" workbookViewId="0">
      <selection activeCell="H9" sqref="H9"/>
    </sheetView>
  </sheetViews>
  <sheetFormatPr defaultRowHeight="13.2"/>
  <cols>
    <col min="1" max="1" width="29.5546875" style="17" customWidth="1"/>
    <col min="2" max="2" width="35.33203125" style="17" customWidth="1"/>
    <col min="3" max="3" width="27.33203125" style="17" customWidth="1"/>
    <col min="4" max="4" width="23.77734375" style="17" customWidth="1"/>
    <col min="5" max="5" width="3.77734375" style="17" customWidth="1"/>
    <col min="6" max="6" width="11.109375" style="17" customWidth="1"/>
    <col min="7" max="16384" width="8.88671875" style="17"/>
  </cols>
  <sheetData>
    <row r="1" spans="1:6" ht="24.6" thickTop="1" thickBot="1">
      <c r="A1" s="33" t="s">
        <v>176</v>
      </c>
      <c r="B1" s="34"/>
      <c r="C1" s="34"/>
      <c r="D1" s="35"/>
      <c r="E1" s="34"/>
      <c r="F1" s="36"/>
    </row>
    <row r="2" spans="1:6" ht="19.8" thickTop="1">
      <c r="A2" s="295" t="s">
        <v>243</v>
      </c>
      <c r="B2" s="295"/>
      <c r="C2" s="295"/>
      <c r="D2" s="295"/>
      <c r="E2" s="295"/>
      <c r="F2" s="295"/>
    </row>
    <row r="3" spans="1:6" ht="33.6" customHeight="1" thickBot="1">
      <c r="A3" s="289" t="s">
        <v>166</v>
      </c>
      <c r="B3" s="289"/>
      <c r="C3" s="289"/>
      <c r="D3" s="35"/>
      <c r="E3" s="34"/>
      <c r="F3" s="36"/>
    </row>
    <row r="4" spans="1:6" ht="25.05" customHeight="1">
      <c r="A4" s="37" t="s">
        <v>165</v>
      </c>
      <c r="B4" s="296" t="s">
        <v>217</v>
      </c>
      <c r="C4" s="297"/>
      <c r="D4" s="297"/>
      <c r="E4" s="298"/>
      <c r="F4" s="36"/>
    </row>
    <row r="5" spans="1:6" ht="25.05" customHeight="1" thickBot="1">
      <c r="A5" s="38" t="s">
        <v>181</v>
      </c>
      <c r="B5" s="39">
        <f>IF(D35&lt;&gt;0,D33/D35,"")</f>
        <v>0.66666666666666663</v>
      </c>
      <c r="C5" s="40" t="s">
        <v>182</v>
      </c>
      <c r="D5" s="41">
        <f>SUMIF(C21:C32,"&lt;&gt;戸田市内",D21:D32)</f>
        <v>1000</v>
      </c>
      <c r="E5" s="42" t="s">
        <v>134</v>
      </c>
      <c r="F5" s="36"/>
    </row>
    <row r="6" spans="1:6" ht="13.8" thickBot="1">
      <c r="A6" s="43"/>
      <c r="B6" s="43"/>
      <c r="C6" s="43"/>
      <c r="D6" s="35"/>
      <c r="E6" s="34"/>
      <c r="F6" s="36"/>
    </row>
    <row r="7" spans="1:6" ht="25.05" customHeight="1" thickBot="1">
      <c r="A7" s="44" t="s">
        <v>164</v>
      </c>
      <c r="B7" s="45" t="s">
        <v>163</v>
      </c>
      <c r="C7" s="293" t="s">
        <v>162</v>
      </c>
      <c r="D7" s="293"/>
      <c r="E7" s="293"/>
      <c r="F7" s="294"/>
    </row>
    <row r="8" spans="1:6" ht="25.05" customHeight="1">
      <c r="A8" s="46" t="s">
        <v>161</v>
      </c>
      <c r="B8" s="47" t="s">
        <v>218</v>
      </c>
      <c r="C8" s="282" t="s">
        <v>212</v>
      </c>
      <c r="D8" s="282"/>
      <c r="E8" s="282"/>
      <c r="F8" s="283"/>
    </row>
    <row r="9" spans="1:6" ht="25.05" customHeight="1">
      <c r="A9" s="48" t="s">
        <v>160</v>
      </c>
      <c r="B9" s="49" t="s">
        <v>219</v>
      </c>
      <c r="C9" s="276" t="s">
        <v>211</v>
      </c>
      <c r="D9" s="276"/>
      <c r="E9" s="276"/>
      <c r="F9" s="277"/>
    </row>
    <row r="10" spans="1:6" ht="25.05" customHeight="1">
      <c r="A10" s="48" t="s">
        <v>159</v>
      </c>
      <c r="B10" s="50" t="s">
        <v>187</v>
      </c>
      <c r="C10" s="276" t="s">
        <v>215</v>
      </c>
      <c r="D10" s="276"/>
      <c r="E10" s="276"/>
      <c r="F10" s="277"/>
    </row>
    <row r="11" spans="1:6" ht="57" customHeight="1">
      <c r="A11" s="48" t="s">
        <v>155</v>
      </c>
      <c r="B11" s="50" t="s">
        <v>224</v>
      </c>
      <c r="C11" s="276" t="s">
        <v>205</v>
      </c>
      <c r="D11" s="276"/>
      <c r="E11" s="276"/>
      <c r="F11" s="277"/>
    </row>
    <row r="12" spans="1:6" ht="25.05" hidden="1" customHeight="1">
      <c r="A12" s="51" t="s">
        <v>206</v>
      </c>
      <c r="B12" s="52" t="s">
        <v>183</v>
      </c>
      <c r="C12" s="278" t="s">
        <v>158</v>
      </c>
      <c r="D12" s="278"/>
      <c r="E12" s="278"/>
      <c r="F12" s="279"/>
    </row>
    <row r="13" spans="1:6" ht="25.05" hidden="1" customHeight="1">
      <c r="A13" s="53" t="s">
        <v>154</v>
      </c>
      <c r="B13" s="54"/>
      <c r="C13" s="282" t="s">
        <v>172</v>
      </c>
      <c r="D13" s="282"/>
      <c r="E13" s="282"/>
      <c r="F13" s="283"/>
    </row>
    <row r="14" spans="1:6" ht="25.05" hidden="1" customHeight="1">
      <c r="A14" s="51" t="s">
        <v>173</v>
      </c>
      <c r="B14" s="55"/>
      <c r="C14" s="278" t="s">
        <v>172</v>
      </c>
      <c r="D14" s="278"/>
      <c r="E14" s="278"/>
      <c r="F14" s="279"/>
    </row>
    <row r="15" spans="1:6" ht="25.05" hidden="1" customHeight="1">
      <c r="A15" s="56" t="s">
        <v>157</v>
      </c>
      <c r="B15" s="57"/>
      <c r="C15" s="280" t="s">
        <v>237</v>
      </c>
      <c r="D15" s="280"/>
      <c r="E15" s="280"/>
      <c r="F15" s="281"/>
    </row>
    <row r="16" spans="1:6" ht="10.8" hidden="1" customHeight="1">
      <c r="A16" s="58" t="s">
        <v>156</v>
      </c>
      <c r="B16" s="47"/>
      <c r="C16" s="282" t="s">
        <v>237</v>
      </c>
      <c r="D16" s="282"/>
      <c r="E16" s="282"/>
      <c r="F16" s="283"/>
    </row>
    <row r="17" spans="1:6" ht="37.799999999999997" customHeight="1">
      <c r="A17" s="48" t="s">
        <v>206</v>
      </c>
      <c r="B17" s="50" t="s">
        <v>220</v>
      </c>
      <c r="C17" s="276" t="s">
        <v>209</v>
      </c>
      <c r="D17" s="276"/>
      <c r="E17" s="276"/>
      <c r="F17" s="277"/>
    </row>
    <row r="18" spans="1:6" ht="64.2" customHeight="1" thickBot="1">
      <c r="A18" s="53" t="s">
        <v>154</v>
      </c>
      <c r="B18" s="59">
        <v>3000</v>
      </c>
      <c r="C18" s="284" t="s">
        <v>210</v>
      </c>
      <c r="D18" s="284"/>
      <c r="E18" s="284"/>
      <c r="F18" s="285"/>
    </row>
    <row r="19" spans="1:6" ht="13.8" thickBot="1">
      <c r="A19" s="60"/>
      <c r="B19" s="61"/>
      <c r="C19" s="60"/>
      <c r="D19" s="35"/>
      <c r="E19" s="34"/>
      <c r="F19" s="36"/>
    </row>
    <row r="20" spans="1:6" ht="72.599999999999994" customHeight="1" thickBot="1">
      <c r="A20" s="62" t="s">
        <v>153</v>
      </c>
      <c r="B20" s="63" t="s">
        <v>152</v>
      </c>
      <c r="C20" s="64" t="s">
        <v>151</v>
      </c>
      <c r="D20" s="274" t="s">
        <v>150</v>
      </c>
      <c r="E20" s="275"/>
      <c r="F20" s="65" t="s">
        <v>149</v>
      </c>
    </row>
    <row r="21" spans="1:6" ht="25.05" customHeight="1">
      <c r="A21" s="66" t="s">
        <v>177</v>
      </c>
      <c r="B21" s="67"/>
      <c r="C21" s="68"/>
      <c r="D21" s="69"/>
      <c r="E21" s="70" t="s">
        <v>134</v>
      </c>
      <c r="F21" s="71">
        <f t="shared" ref="F21:F32" si="0">IFERROR(D21/$D$35,"")</f>
        <v>0</v>
      </c>
    </row>
    <row r="22" spans="1:6" ht="57.6" customHeight="1">
      <c r="A22" s="72" t="s">
        <v>178</v>
      </c>
      <c r="B22" s="73" t="s">
        <v>221</v>
      </c>
      <c r="C22" s="50" t="s">
        <v>184</v>
      </c>
      <c r="D22" s="74">
        <v>500</v>
      </c>
      <c r="E22" s="75" t="s">
        <v>134</v>
      </c>
      <c r="F22" s="76">
        <f t="shared" si="0"/>
        <v>0.16666666666666666</v>
      </c>
    </row>
    <row r="23" spans="1:6" ht="39.6">
      <c r="A23" s="72" t="s">
        <v>148</v>
      </c>
      <c r="B23" s="73" t="s">
        <v>228</v>
      </c>
      <c r="C23" s="50" t="s">
        <v>222</v>
      </c>
      <c r="D23" s="74">
        <v>1500</v>
      </c>
      <c r="E23" s="75" t="s">
        <v>134</v>
      </c>
      <c r="F23" s="76">
        <f t="shared" si="0"/>
        <v>0.5</v>
      </c>
    </row>
    <row r="24" spans="1:6" ht="25.05" customHeight="1">
      <c r="A24" s="72" t="s">
        <v>147</v>
      </c>
      <c r="B24" s="73"/>
      <c r="C24" s="50"/>
      <c r="D24" s="74"/>
      <c r="E24" s="75" t="s">
        <v>134</v>
      </c>
      <c r="F24" s="76">
        <f t="shared" si="0"/>
        <v>0</v>
      </c>
    </row>
    <row r="25" spans="1:6" ht="25.05" customHeight="1">
      <c r="A25" s="72" t="s">
        <v>146</v>
      </c>
      <c r="B25" s="73"/>
      <c r="C25" s="50"/>
      <c r="D25" s="74"/>
      <c r="E25" s="75" t="s">
        <v>134</v>
      </c>
      <c r="F25" s="76">
        <f t="shared" si="0"/>
        <v>0</v>
      </c>
    </row>
    <row r="26" spans="1:6" ht="25.05" customHeight="1">
      <c r="A26" s="72" t="s">
        <v>145</v>
      </c>
      <c r="B26" s="73" t="s">
        <v>223</v>
      </c>
      <c r="C26" s="50" t="s">
        <v>225</v>
      </c>
      <c r="D26" s="74">
        <v>500</v>
      </c>
      <c r="E26" s="75" t="s">
        <v>134</v>
      </c>
      <c r="F26" s="76">
        <f t="shared" si="0"/>
        <v>0.16666666666666666</v>
      </c>
    </row>
    <row r="27" spans="1:6" ht="25.05" customHeight="1">
      <c r="A27" s="72" t="s">
        <v>144</v>
      </c>
      <c r="B27" s="77"/>
      <c r="C27" s="78"/>
      <c r="D27" s="79"/>
      <c r="E27" s="75" t="s">
        <v>134</v>
      </c>
      <c r="F27" s="76">
        <f t="shared" si="0"/>
        <v>0</v>
      </c>
    </row>
    <row r="28" spans="1:6" ht="25.05" customHeight="1">
      <c r="A28" s="72" t="s">
        <v>143</v>
      </c>
      <c r="B28" s="77"/>
      <c r="C28" s="78"/>
      <c r="D28" s="79"/>
      <c r="E28" s="75" t="s">
        <v>134</v>
      </c>
      <c r="F28" s="76">
        <f t="shared" si="0"/>
        <v>0</v>
      </c>
    </row>
    <row r="29" spans="1:6" ht="25.05" customHeight="1">
      <c r="A29" s="72" t="s">
        <v>142</v>
      </c>
      <c r="B29" s="73"/>
      <c r="C29" s="50"/>
      <c r="D29" s="74"/>
      <c r="E29" s="75" t="s">
        <v>134</v>
      </c>
      <c r="F29" s="76">
        <f t="shared" si="0"/>
        <v>0</v>
      </c>
    </row>
    <row r="30" spans="1:6" ht="25.05" customHeight="1" thickBot="1">
      <c r="A30" s="72" t="s">
        <v>141</v>
      </c>
      <c r="B30" s="73" t="s">
        <v>226</v>
      </c>
      <c r="C30" s="50" t="s">
        <v>222</v>
      </c>
      <c r="D30" s="74">
        <v>100</v>
      </c>
      <c r="E30" s="75" t="s">
        <v>134</v>
      </c>
      <c r="F30" s="76">
        <f t="shared" si="0"/>
        <v>3.3333333333333333E-2</v>
      </c>
    </row>
    <row r="31" spans="1:6" ht="25.05" customHeight="1">
      <c r="A31" s="72" t="s">
        <v>140</v>
      </c>
      <c r="B31" s="73" t="s">
        <v>227</v>
      </c>
      <c r="C31" s="68" t="s">
        <v>179</v>
      </c>
      <c r="D31" s="74">
        <v>100</v>
      </c>
      <c r="E31" s="75" t="s">
        <v>134</v>
      </c>
      <c r="F31" s="76">
        <f t="shared" si="0"/>
        <v>3.3333333333333333E-2</v>
      </c>
    </row>
    <row r="32" spans="1:6" ht="25.05" customHeight="1" thickBot="1">
      <c r="A32" s="38" t="s">
        <v>139</v>
      </c>
      <c r="B32" s="80" t="s">
        <v>167</v>
      </c>
      <c r="C32" s="57" t="s">
        <v>179</v>
      </c>
      <c r="D32" s="59">
        <v>300</v>
      </c>
      <c r="E32" s="81" t="s">
        <v>134</v>
      </c>
      <c r="F32" s="82">
        <f t="shared" si="0"/>
        <v>0.1</v>
      </c>
    </row>
    <row r="33" spans="1:6" ht="24.6" hidden="1" customHeight="1" thickBot="1">
      <c r="A33" s="83"/>
      <c r="B33" s="68"/>
      <c r="C33" s="68" t="s">
        <v>179</v>
      </c>
      <c r="D33" s="69">
        <f>SUMIF(C21:C32,C33,D21:D32)</f>
        <v>2000</v>
      </c>
      <c r="E33" s="84"/>
      <c r="F33" s="85"/>
    </row>
    <row r="34" spans="1:6" ht="1.8" hidden="1" customHeight="1" thickBot="1">
      <c r="A34" s="86"/>
      <c r="B34" s="57"/>
      <c r="C34" s="57" t="s">
        <v>180</v>
      </c>
      <c r="D34" s="69">
        <f>SUMIF(C21:C32,C34,D21:D32)</f>
        <v>1000</v>
      </c>
      <c r="E34" s="87"/>
      <c r="F34" s="88"/>
    </row>
    <row r="35" spans="1:6" ht="25.05" customHeight="1" thickBot="1">
      <c r="A35" s="89"/>
      <c r="B35" s="90"/>
      <c r="C35" s="90"/>
      <c r="D35" s="91">
        <f>SUM(D21:D32)</f>
        <v>3000</v>
      </c>
      <c r="E35" s="92" t="s">
        <v>134</v>
      </c>
      <c r="F35" s="93">
        <f>IFERROR(D35/$D$35,"")</f>
        <v>1</v>
      </c>
    </row>
  </sheetData>
  <sheetProtection sheet="1" objects="1" scenarios="1"/>
  <mergeCells count="16">
    <mergeCell ref="C9:F9"/>
    <mergeCell ref="A2:F2"/>
    <mergeCell ref="A3:C3"/>
    <mergeCell ref="B4:E4"/>
    <mergeCell ref="C7:F7"/>
    <mergeCell ref="C8:F8"/>
    <mergeCell ref="C16:F16"/>
    <mergeCell ref="C17:F17"/>
    <mergeCell ref="C18:F18"/>
    <mergeCell ref="D20:E20"/>
    <mergeCell ref="C10:F10"/>
    <mergeCell ref="C11:F11"/>
    <mergeCell ref="C12:F12"/>
    <mergeCell ref="C13:F13"/>
    <mergeCell ref="C14:F14"/>
    <mergeCell ref="C15:F15"/>
  </mergeCells>
  <phoneticPr fontId="4"/>
  <conditionalFormatting sqref="B4">
    <cfRule type="containsBlanks" dxfId="5" priority="1">
      <formula>LEN(TRIM(B4))=0</formula>
    </cfRule>
  </conditionalFormatting>
  <conditionalFormatting sqref="B5">
    <cfRule type="cellIs" dxfId="4" priority="6" operator="lessThan">
      <formula>0.5</formula>
    </cfRule>
  </conditionalFormatting>
  <conditionalFormatting sqref="B8 B10:B12 B17:B18">
    <cfRule type="containsBlanks" dxfId="3" priority="5">
      <formula>LEN(TRIM(B8))=0</formula>
    </cfRule>
  </conditionalFormatting>
  <conditionalFormatting sqref="B15:B16">
    <cfRule type="expression" dxfId="2" priority="3">
      <formula>AND($B$12="その他の算出方法",$B$15="")</formula>
    </cfRule>
    <cfRule type="expression" dxfId="1" priority="4">
      <formula>$B$12="総務大臣が定める標準的な算出方法"</formula>
    </cfRule>
  </conditionalFormatting>
  <conditionalFormatting sqref="B21:D30 B31:B32 D31:D32">
    <cfRule type="containsBlanks" dxfId="0" priority="2">
      <formula>LEN(TRIM(B21))=0</formula>
    </cfRule>
  </conditionalFormatting>
  <dataValidations count="1">
    <dataValidation type="list" allowBlank="1" showInputMessage="1" showErrorMessage="1" sqref="B12" xr:uid="{C8607C40-C1C8-4FB2-8C08-52287F2977D4}">
      <formula1>"総務大臣が定める標準的な算出方法,その他の算出方法"</formula1>
    </dataValidation>
  </dataValidations>
  <pageMargins left="0.7" right="0.7" top="0.75" bottom="0.75" header="0.3" footer="0.3"/>
  <pageSetup paperSize="9" scale="68"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6CF1-1EB9-4432-BC09-C47BF2276FCA}">
  <sheetPr>
    <tabColor theme="4"/>
    <pageSetUpPr fitToPage="1"/>
  </sheetPr>
  <dimension ref="A1:K43"/>
  <sheetViews>
    <sheetView view="pageBreakPreview" zoomScale="60" zoomScaleNormal="100" workbookViewId="0"/>
  </sheetViews>
  <sheetFormatPr defaultRowHeight="13.2"/>
  <cols>
    <col min="1" max="4" width="8.88671875" style="2"/>
    <col min="5" max="5" width="14.109375" style="2" customWidth="1"/>
    <col min="6" max="16384" width="8.88671875" style="2"/>
  </cols>
  <sheetData>
    <row r="1" spans="1:11">
      <c r="A1" s="2" t="s">
        <v>248</v>
      </c>
      <c r="B1" s="19"/>
      <c r="C1" s="19"/>
      <c r="D1" s="19"/>
      <c r="E1" s="19"/>
      <c r="F1" s="19"/>
      <c r="G1" s="19"/>
      <c r="H1" s="19"/>
      <c r="I1" s="19"/>
      <c r="J1" s="19"/>
      <c r="K1" s="19"/>
    </row>
    <row r="2" spans="1:11">
      <c r="A2" s="19"/>
      <c r="B2" s="19"/>
      <c r="C2" s="19"/>
      <c r="D2" s="19"/>
      <c r="E2" s="19"/>
      <c r="F2" s="19"/>
      <c r="G2" s="19"/>
      <c r="H2" s="19"/>
      <c r="I2" s="19"/>
      <c r="J2" s="19"/>
      <c r="K2" s="19"/>
    </row>
    <row r="3" spans="1:11">
      <c r="A3" s="19"/>
      <c r="B3" s="19" t="s">
        <v>192</v>
      </c>
      <c r="C3" s="19"/>
      <c r="D3" s="19"/>
      <c r="E3" s="19"/>
      <c r="F3" s="19"/>
      <c r="G3" s="19"/>
      <c r="H3" s="19"/>
      <c r="I3" s="19"/>
      <c r="J3" s="19"/>
      <c r="K3" s="19"/>
    </row>
    <row r="4" spans="1:11">
      <c r="A4" s="19"/>
      <c r="B4" s="19"/>
      <c r="C4" s="19"/>
      <c r="D4" s="19"/>
      <c r="E4" s="19"/>
      <c r="F4" s="19"/>
      <c r="G4" s="19" t="str">
        <f>IF(追加提案書!H13="","",追加提案書!H13)</f>
        <v/>
      </c>
      <c r="H4" s="19"/>
      <c r="I4" s="19"/>
      <c r="J4" s="19"/>
      <c r="K4" s="19"/>
    </row>
    <row r="5" spans="1:11">
      <c r="A5" s="19"/>
      <c r="B5" s="19"/>
      <c r="C5" s="19"/>
      <c r="D5" s="19"/>
      <c r="E5" s="19"/>
      <c r="F5" s="19"/>
      <c r="G5" s="19"/>
      <c r="H5" s="19"/>
      <c r="I5" s="19"/>
      <c r="J5" s="20"/>
      <c r="K5" s="19"/>
    </row>
    <row r="6" spans="1:11">
      <c r="A6" s="19"/>
      <c r="B6" s="19" t="str">
        <f>別紙1!D4&amp;""</f>
        <v/>
      </c>
      <c r="C6" s="19"/>
      <c r="D6" s="19"/>
      <c r="E6" s="19"/>
      <c r="F6" s="19"/>
      <c r="G6" s="19"/>
      <c r="H6" s="19"/>
      <c r="I6" s="19"/>
      <c r="J6" s="19"/>
      <c r="K6" s="19"/>
    </row>
    <row r="7" spans="1:11">
      <c r="A7" s="19"/>
      <c r="B7" s="19" t="s">
        <v>193</v>
      </c>
      <c r="C7" s="19"/>
      <c r="D7" s="19"/>
      <c r="E7" s="19"/>
      <c r="F7" s="19"/>
      <c r="G7" s="19"/>
      <c r="H7" s="19"/>
      <c r="I7" s="19"/>
      <c r="J7" s="19"/>
      <c r="K7" s="19"/>
    </row>
    <row r="8" spans="1:11">
      <c r="A8" s="19"/>
      <c r="B8" s="21" t="str">
        <f>IF('別紙2-1 工程表'!B5="","",'別紙2-1 工程表'!B5)</f>
        <v/>
      </c>
      <c r="C8" s="19" t="s">
        <v>194</v>
      </c>
      <c r="D8" s="19"/>
      <c r="E8" s="19"/>
      <c r="F8" s="19"/>
      <c r="G8" s="19"/>
      <c r="H8" s="19"/>
      <c r="I8" s="19"/>
      <c r="J8" s="19"/>
      <c r="K8" s="19"/>
    </row>
    <row r="9" spans="1:11">
      <c r="A9" s="19"/>
      <c r="B9" s="19" t="s">
        <v>235</v>
      </c>
      <c r="C9" s="19"/>
      <c r="D9" s="19"/>
      <c r="E9" s="19"/>
      <c r="F9" s="19"/>
      <c r="G9" s="19"/>
      <c r="H9" s="19"/>
      <c r="I9" s="19"/>
      <c r="J9" s="19"/>
      <c r="K9" s="19"/>
    </row>
    <row r="10" spans="1:11">
      <c r="A10" s="19"/>
      <c r="B10" s="19"/>
      <c r="C10" s="19"/>
      <c r="D10" s="19"/>
      <c r="E10" s="19"/>
      <c r="F10" s="19"/>
      <c r="G10" s="19"/>
      <c r="H10" s="19"/>
      <c r="I10" s="19"/>
      <c r="J10" s="19"/>
      <c r="K10" s="19"/>
    </row>
    <row r="11" spans="1:11">
      <c r="A11" s="19"/>
      <c r="B11" s="22" t="s">
        <v>195</v>
      </c>
      <c r="C11" s="19" t="s">
        <v>138</v>
      </c>
      <c r="D11" s="19"/>
      <c r="E11" s="19"/>
      <c r="F11" s="19"/>
      <c r="G11" s="19"/>
      <c r="H11" s="19"/>
      <c r="I11" s="19"/>
      <c r="J11" s="19"/>
      <c r="K11" s="19"/>
    </row>
    <row r="12" spans="1:11">
      <c r="A12" s="19"/>
      <c r="B12" s="19"/>
      <c r="C12" s="19" t="s">
        <v>137</v>
      </c>
      <c r="D12" s="19"/>
      <c r="E12" s="19"/>
      <c r="F12" s="19"/>
      <c r="G12" s="19"/>
      <c r="H12" s="19"/>
      <c r="I12" s="19"/>
      <c r="J12" s="19"/>
      <c r="K12" s="19"/>
    </row>
    <row r="13" spans="1:11">
      <c r="A13" s="19"/>
      <c r="B13" s="19"/>
      <c r="C13" s="19" t="s">
        <v>136</v>
      </c>
      <c r="D13" s="19"/>
      <c r="E13" s="19"/>
      <c r="F13" s="19"/>
      <c r="G13" s="19"/>
      <c r="H13" s="19"/>
      <c r="I13" s="23">
        <f>IF('別紙2-1 工程表'!D33="","",'別紙2-1 工程表'!D33)</f>
        <v>0</v>
      </c>
      <c r="J13" s="24" t="s">
        <v>134</v>
      </c>
      <c r="K13" s="19"/>
    </row>
    <row r="14" spans="1:11">
      <c r="A14" s="19"/>
      <c r="B14" s="19"/>
      <c r="C14" s="19" t="s">
        <v>135</v>
      </c>
      <c r="D14" s="19"/>
      <c r="E14" s="19"/>
      <c r="F14" s="19"/>
      <c r="G14" s="19"/>
      <c r="H14" s="19"/>
      <c r="I14" s="19"/>
      <c r="J14" s="19"/>
      <c r="K14" s="19"/>
    </row>
    <row r="15" spans="1:11">
      <c r="A15" s="19"/>
      <c r="B15" s="19"/>
      <c r="C15" s="19"/>
      <c r="D15" s="19"/>
      <c r="E15" s="19"/>
      <c r="F15" s="19"/>
      <c r="G15" s="19"/>
      <c r="H15" s="19"/>
      <c r="I15" s="23">
        <f>IF('別紙2-1 工程表'!D5="","",'別紙2-1 工程表'!D5)</f>
        <v>0</v>
      </c>
      <c r="J15" s="24" t="s">
        <v>134</v>
      </c>
      <c r="K15" s="19"/>
    </row>
    <row r="16" spans="1:11">
      <c r="A16" s="19"/>
      <c r="B16" s="19"/>
      <c r="C16" s="19"/>
      <c r="D16" s="19"/>
      <c r="E16" s="19"/>
      <c r="F16" s="19"/>
      <c r="G16" s="19"/>
      <c r="H16" s="19"/>
      <c r="I16" s="19"/>
      <c r="J16" s="19"/>
      <c r="K16" s="19"/>
    </row>
    <row r="17" spans="1:11">
      <c r="A17" s="19"/>
      <c r="B17" s="22" t="s">
        <v>196</v>
      </c>
      <c r="C17" s="19" t="s">
        <v>133</v>
      </c>
      <c r="D17" s="19"/>
      <c r="E17" s="19"/>
      <c r="F17" s="19"/>
      <c r="G17" s="19"/>
      <c r="H17" s="19"/>
      <c r="I17" s="19"/>
      <c r="J17" s="19"/>
      <c r="K17" s="19"/>
    </row>
    <row r="18" spans="1:11">
      <c r="A18" s="19"/>
      <c r="B18" s="19"/>
      <c r="C18" s="19" t="s">
        <v>132</v>
      </c>
      <c r="D18" s="19"/>
      <c r="E18" s="19"/>
      <c r="F18" s="19"/>
      <c r="G18" s="19"/>
      <c r="H18" s="19"/>
      <c r="I18" s="19"/>
      <c r="J18" s="19"/>
      <c r="K18" s="19"/>
    </row>
    <row r="19" spans="1:11">
      <c r="A19" s="19"/>
      <c r="B19" s="19"/>
      <c r="C19" s="25"/>
      <c r="D19" s="26"/>
      <c r="E19" s="26"/>
      <c r="F19" s="26"/>
      <c r="G19" s="26"/>
      <c r="H19" s="26"/>
      <c r="I19" s="26"/>
      <c r="J19" s="27"/>
      <c r="K19" s="19"/>
    </row>
    <row r="20" spans="1:11">
      <c r="A20" s="19"/>
      <c r="B20" s="19"/>
      <c r="C20" s="28"/>
      <c r="D20" s="19"/>
      <c r="E20" s="19"/>
      <c r="F20" s="19"/>
      <c r="G20" s="19"/>
      <c r="H20" s="19"/>
      <c r="I20" s="19"/>
      <c r="J20" s="29"/>
      <c r="K20" s="19"/>
    </row>
    <row r="21" spans="1:11">
      <c r="A21" s="19"/>
      <c r="B21" s="19"/>
      <c r="C21" s="30"/>
      <c r="D21" s="24"/>
      <c r="E21" s="24"/>
      <c r="F21" s="24"/>
      <c r="G21" s="24"/>
      <c r="H21" s="24"/>
      <c r="I21" s="24"/>
      <c r="J21" s="31"/>
      <c r="K21" s="19"/>
    </row>
    <row r="22" spans="1:11">
      <c r="A22" s="19"/>
      <c r="B22" s="19"/>
      <c r="C22" s="19"/>
      <c r="D22" s="19"/>
      <c r="E22" s="19"/>
      <c r="F22" s="19"/>
      <c r="G22" s="19"/>
      <c r="H22" s="19"/>
      <c r="I22" s="19"/>
      <c r="J22" s="19"/>
      <c r="K22" s="19"/>
    </row>
    <row r="23" spans="1:11">
      <c r="A23" s="19"/>
      <c r="B23" s="19" t="s">
        <v>131</v>
      </c>
      <c r="C23" s="19"/>
      <c r="D23" s="19"/>
      <c r="E23" s="19"/>
      <c r="F23" s="299" t="str">
        <f>IF('別紙2-1 工程表'!B14="","",'別紙2-1 工程表'!B14)</f>
        <v/>
      </c>
      <c r="G23" s="299"/>
      <c r="H23" s="299"/>
      <c r="I23" s="22" t="s">
        <v>130</v>
      </c>
      <c r="J23" s="19"/>
      <c r="K23" s="19"/>
    </row>
    <row r="24" spans="1:11">
      <c r="A24" s="19"/>
      <c r="B24" s="19" t="s">
        <v>129</v>
      </c>
      <c r="C24" s="19"/>
      <c r="D24" s="32" t="str">
        <f>IF('別紙2-1 工程表'!B16="","",'別紙2-1 工程表'!B16)</f>
        <v/>
      </c>
      <c r="E24" s="19" t="s">
        <v>128</v>
      </c>
      <c r="F24" s="19"/>
      <c r="G24" s="19"/>
      <c r="H24" s="19"/>
      <c r="I24" s="19"/>
      <c r="J24" s="19"/>
      <c r="K24" s="19"/>
    </row>
    <row r="25" spans="1:11">
      <c r="A25" s="19"/>
      <c r="B25" s="19"/>
      <c r="C25" s="19"/>
      <c r="D25" s="19"/>
      <c r="E25" s="19"/>
      <c r="F25" s="19"/>
      <c r="G25" s="19"/>
      <c r="H25" s="19"/>
      <c r="I25" s="19"/>
      <c r="J25" s="19"/>
      <c r="K25" s="19"/>
    </row>
    <row r="26" spans="1:11">
      <c r="A26" s="19"/>
      <c r="B26" s="300" t="s">
        <v>127</v>
      </c>
      <c r="C26" s="300"/>
      <c r="D26" s="300"/>
      <c r="E26" s="300"/>
      <c r="F26" s="300"/>
      <c r="G26" s="300"/>
      <c r="H26" s="300"/>
      <c r="I26" s="300"/>
      <c r="J26" s="300"/>
      <c r="K26" s="19"/>
    </row>
    <row r="27" spans="1:11">
      <c r="A27" s="19"/>
      <c r="B27" s="300"/>
      <c r="C27" s="300"/>
      <c r="D27" s="300"/>
      <c r="E27" s="300"/>
      <c r="F27" s="300"/>
      <c r="G27" s="300"/>
      <c r="H27" s="300"/>
      <c r="I27" s="300"/>
      <c r="J27" s="300"/>
      <c r="K27" s="19"/>
    </row>
    <row r="28" spans="1:11">
      <c r="A28" s="19"/>
      <c r="B28" s="300"/>
      <c r="C28" s="300"/>
      <c r="D28" s="300"/>
      <c r="E28" s="300"/>
      <c r="F28" s="300"/>
      <c r="G28" s="300"/>
      <c r="H28" s="300"/>
      <c r="I28" s="300"/>
      <c r="J28" s="300"/>
      <c r="K28" s="19"/>
    </row>
    <row r="29" spans="1:11">
      <c r="A29" s="19"/>
      <c r="B29" s="300"/>
      <c r="C29" s="300"/>
      <c r="D29" s="300"/>
      <c r="E29" s="300"/>
      <c r="F29" s="300"/>
      <c r="G29" s="300"/>
      <c r="H29" s="300"/>
      <c r="I29" s="300"/>
      <c r="J29" s="300"/>
      <c r="K29" s="19"/>
    </row>
    <row r="30" spans="1:11">
      <c r="A30" s="19"/>
      <c r="B30" s="300"/>
      <c r="C30" s="300"/>
      <c r="D30" s="300"/>
      <c r="E30" s="300"/>
      <c r="F30" s="300"/>
      <c r="G30" s="300"/>
      <c r="H30" s="300"/>
      <c r="I30" s="300"/>
      <c r="J30" s="300"/>
      <c r="K30" s="19"/>
    </row>
    <row r="31" spans="1:11">
      <c r="A31" s="19"/>
      <c r="B31" s="300"/>
      <c r="C31" s="300"/>
      <c r="D31" s="300"/>
      <c r="E31" s="300"/>
      <c r="F31" s="300"/>
      <c r="G31" s="300"/>
      <c r="H31" s="300"/>
      <c r="I31" s="300"/>
      <c r="J31" s="300"/>
      <c r="K31" s="19"/>
    </row>
    <row r="32" spans="1:11">
      <c r="A32" s="19"/>
      <c r="B32" s="300"/>
      <c r="C32" s="300"/>
      <c r="D32" s="300"/>
      <c r="E32" s="300"/>
      <c r="F32" s="300"/>
      <c r="G32" s="300"/>
      <c r="H32" s="300"/>
      <c r="I32" s="300"/>
      <c r="J32" s="300"/>
      <c r="K32" s="19"/>
    </row>
    <row r="33" spans="1:11">
      <c r="A33" s="19"/>
      <c r="B33" s="300"/>
      <c r="C33" s="300"/>
      <c r="D33" s="300"/>
      <c r="E33" s="300"/>
      <c r="F33" s="300"/>
      <c r="G33" s="300"/>
      <c r="H33" s="300"/>
      <c r="I33" s="300"/>
      <c r="J33" s="300"/>
      <c r="K33" s="19"/>
    </row>
    <row r="34" spans="1:11">
      <c r="A34" s="19"/>
      <c r="B34" s="300"/>
      <c r="C34" s="300"/>
      <c r="D34" s="300"/>
      <c r="E34" s="300"/>
      <c r="F34" s="300"/>
      <c r="G34" s="300"/>
      <c r="H34" s="300"/>
      <c r="I34" s="300"/>
      <c r="J34" s="300"/>
      <c r="K34" s="19"/>
    </row>
    <row r="35" spans="1:11">
      <c r="A35" s="19"/>
      <c r="B35" s="300"/>
      <c r="C35" s="300"/>
      <c r="D35" s="300"/>
      <c r="E35" s="300"/>
      <c r="F35" s="300"/>
      <c r="G35" s="300"/>
      <c r="H35" s="300"/>
      <c r="I35" s="300"/>
      <c r="J35" s="300"/>
      <c r="K35" s="19"/>
    </row>
    <row r="36" spans="1:11">
      <c r="A36" s="19"/>
      <c r="B36" s="300"/>
      <c r="C36" s="300"/>
      <c r="D36" s="300"/>
      <c r="E36" s="300"/>
      <c r="F36" s="300"/>
      <c r="G36" s="300"/>
      <c r="H36" s="300"/>
      <c r="I36" s="300"/>
      <c r="J36" s="300"/>
      <c r="K36" s="19"/>
    </row>
    <row r="37" spans="1:11">
      <c r="A37" s="19"/>
      <c r="B37" s="19"/>
      <c r="C37" s="19"/>
      <c r="D37" s="19"/>
      <c r="E37" s="19"/>
      <c r="F37" s="19"/>
      <c r="G37" s="19"/>
      <c r="H37" s="19"/>
      <c r="I37" s="19"/>
      <c r="J37" s="19"/>
      <c r="K37" s="19"/>
    </row>
    <row r="38" spans="1:11">
      <c r="A38" s="19"/>
      <c r="B38" s="301" t="s">
        <v>236</v>
      </c>
      <c r="C38" s="300"/>
      <c r="D38" s="300"/>
      <c r="E38" s="300"/>
      <c r="F38" s="300"/>
      <c r="G38" s="300"/>
      <c r="H38" s="300"/>
      <c r="I38" s="300"/>
      <c r="J38" s="300"/>
      <c r="K38" s="19"/>
    </row>
    <row r="39" spans="1:11">
      <c r="A39" s="19"/>
      <c r="B39" s="300"/>
      <c r="C39" s="300"/>
      <c r="D39" s="300"/>
      <c r="E39" s="300"/>
      <c r="F39" s="300"/>
      <c r="G39" s="300"/>
      <c r="H39" s="300"/>
      <c r="I39" s="300"/>
      <c r="J39" s="300"/>
      <c r="K39" s="19"/>
    </row>
    <row r="40" spans="1:11">
      <c r="A40" s="19"/>
      <c r="B40" s="300"/>
      <c r="C40" s="300"/>
      <c r="D40" s="300"/>
      <c r="E40" s="300"/>
      <c r="F40" s="300"/>
      <c r="G40" s="300"/>
      <c r="H40" s="300"/>
      <c r="I40" s="300"/>
      <c r="J40" s="300"/>
      <c r="K40" s="19"/>
    </row>
    <row r="41" spans="1:11">
      <c r="A41" s="19"/>
      <c r="B41" s="300"/>
      <c r="C41" s="300"/>
      <c r="D41" s="300"/>
      <c r="E41" s="300"/>
      <c r="F41" s="300"/>
      <c r="G41" s="300"/>
      <c r="H41" s="300"/>
      <c r="I41" s="300"/>
      <c r="J41" s="300"/>
      <c r="K41" s="19"/>
    </row>
    <row r="42" spans="1:11">
      <c r="A42" s="19"/>
      <c r="B42" s="300"/>
      <c r="C42" s="300"/>
      <c r="D42" s="300"/>
      <c r="E42" s="300"/>
      <c r="F42" s="300"/>
      <c r="G42" s="300"/>
      <c r="H42" s="300"/>
      <c r="I42" s="300"/>
      <c r="J42" s="300"/>
      <c r="K42" s="19"/>
    </row>
    <row r="43" spans="1:11">
      <c r="A43" s="19"/>
      <c r="B43" s="300"/>
      <c r="C43" s="300"/>
      <c r="D43" s="300"/>
      <c r="E43" s="300"/>
      <c r="F43" s="300"/>
      <c r="G43" s="300"/>
      <c r="H43" s="300"/>
      <c r="I43" s="300"/>
      <c r="J43" s="300"/>
      <c r="K43" s="19"/>
    </row>
  </sheetData>
  <sheetProtection sheet="1" objects="1" scenarios="1"/>
  <mergeCells count="3">
    <mergeCell ref="F23:H23"/>
    <mergeCell ref="B26:J36"/>
    <mergeCell ref="B38:J43"/>
  </mergeCells>
  <phoneticPr fontId="4"/>
  <pageMargins left="0.98425196850393704" right="0.98425196850393704" top="0.98425196850393704" bottom="0.98425196850393704" header="0.51181102362204722" footer="0.51181102362204722"/>
  <pageSetup paperSize="9" scale="7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追加提案書</vt:lpstr>
      <vt:lpstr>別紙1</vt:lpstr>
      <vt:lpstr>Sheet2</vt:lpstr>
      <vt:lpstr>Sheet1</vt:lpstr>
      <vt:lpstr>別紙2-1 工程表</vt:lpstr>
      <vt:lpstr>【記入例】製造・加工</vt:lpstr>
      <vt:lpstr>【記入例】企画立案 </vt:lpstr>
      <vt:lpstr>別紙2-2 証明書</vt:lpstr>
      <vt:lpstr>追加提案書!Print_Area</vt:lpstr>
      <vt:lpstr>'別紙2-1 工程表'!Print_Area</vt:lpstr>
      <vt:lpstr>'別紙2-2 証明書'!Print_Area</vt:lpstr>
      <vt:lpstr>常温</vt:lpstr>
      <vt:lpstr>冷蔵</vt:lpstr>
      <vt:lpstr>冷凍</vt:lpstr>
    </vt:vector>
  </TitlesOfParts>
  <Company>戸田市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戸田市</dc:creator>
  <cp:lastModifiedBy>菅谷　茉智子</cp:lastModifiedBy>
  <cp:lastPrinted>2026-08-19T02:56:45Z</cp:lastPrinted>
  <dcterms:created xsi:type="dcterms:W3CDTF">2021-06-11T03:55:04Z</dcterms:created>
  <dcterms:modified xsi:type="dcterms:W3CDTF">2026-09-08T01:32:13Z</dcterms:modified>
</cp:coreProperties>
</file>