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27" firstSheet="10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>
    <definedName name="_xlnm.Print_Area" localSheetId="12">'2014'!$A$1:$G$36</definedName>
    <definedName name="_xlnm.Print_Area" localSheetId="13">'2015'!$A$1:$G$37</definedName>
    <definedName name="_xlnm.Print_Area" localSheetId="14">'2016'!$A$1:$G$38</definedName>
    <definedName name="_xlnm.Print_Area" localSheetId="18">'2020'!$A$1:$G$45</definedName>
    <definedName name="_xlnm.Print_Area" localSheetId="19">'2021'!$A$1:$G$46</definedName>
    <definedName name="_xlnm.Print_Area" localSheetId="20">'2022'!$A$1:$G$47</definedName>
  </definedNames>
  <calcPr fullCalcOnLoad="1"/>
</workbook>
</file>

<file path=xl/sharedStrings.xml><?xml version="1.0" encoding="utf-8"?>
<sst xmlns="http://schemas.openxmlformats.org/spreadsheetml/2006/main" count="760" uniqueCount="153">
  <si>
    <t>　単位　千円</t>
  </si>
  <si>
    <t>年　度・税　目</t>
  </si>
  <si>
    <t>調　定　済　額</t>
  </si>
  <si>
    <t>収　入　済　額</t>
  </si>
  <si>
    <t>不 納 欠 損 額</t>
  </si>
  <si>
    <t>収 入 未 済 額</t>
  </si>
  <si>
    <t>平成８年度</t>
  </si>
  <si>
    <t>９</t>
  </si>
  <si>
    <t>12</t>
  </si>
  <si>
    <t>13</t>
  </si>
  <si>
    <t>市民税</t>
  </si>
  <si>
    <t>個人</t>
  </si>
  <si>
    <t>法人</t>
  </si>
  <si>
    <t>固定資産税</t>
  </si>
  <si>
    <t>国有資産等所在
市交付金</t>
  </si>
  <si>
    <t>軽自動車税</t>
  </si>
  <si>
    <t>市たばこ税</t>
  </si>
  <si>
    <t>特別土地保有税</t>
  </si>
  <si>
    <t>都市計画税</t>
  </si>
  <si>
    <t>　資料:収納課</t>
  </si>
  <si>
    <t>９</t>
  </si>
  <si>
    <t>12</t>
  </si>
  <si>
    <t>14</t>
  </si>
  <si>
    <t xml:space="preserve"> </t>
  </si>
  <si>
    <t>９</t>
  </si>
  <si>
    <t>12</t>
  </si>
  <si>
    <t>14</t>
  </si>
  <si>
    <t>15</t>
  </si>
  <si>
    <t>９</t>
  </si>
  <si>
    <t>12</t>
  </si>
  <si>
    <t>14</t>
  </si>
  <si>
    <t>15</t>
  </si>
  <si>
    <t>16</t>
  </si>
  <si>
    <t>国有資産等
所在市交付金
及び納付金</t>
  </si>
  <si>
    <t>入湯税</t>
  </si>
  <si>
    <t>　資料:収税推進室</t>
  </si>
  <si>
    <t>９</t>
  </si>
  <si>
    <t>12</t>
  </si>
  <si>
    <t>14</t>
  </si>
  <si>
    <t>15</t>
  </si>
  <si>
    <t>16</t>
  </si>
  <si>
    <t>17</t>
  </si>
  <si>
    <t>９</t>
  </si>
  <si>
    <t>12</t>
  </si>
  <si>
    <t>14</t>
  </si>
  <si>
    <t>15</t>
  </si>
  <si>
    <t>16</t>
  </si>
  <si>
    <t>17</t>
  </si>
  <si>
    <t>18</t>
  </si>
  <si>
    <t>19</t>
  </si>
  <si>
    <t>９</t>
  </si>
  <si>
    <t>12</t>
  </si>
  <si>
    <t>14</t>
  </si>
  <si>
    <t>15</t>
  </si>
  <si>
    <t>16</t>
  </si>
  <si>
    <t>17</t>
  </si>
  <si>
    <t>18</t>
  </si>
  <si>
    <t>19</t>
  </si>
  <si>
    <t>20</t>
  </si>
  <si>
    <t>20</t>
  </si>
  <si>
    <t>21</t>
  </si>
  <si>
    <t>９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</si>
  <si>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</si>
  <si>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</si>
  <si>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</si>
  <si>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</si>
  <si>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</si>
  <si>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</si>
  <si>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</si>
  <si>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</si>
  <si>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</si>
  <si>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</si>
  <si>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平成24年5月末現在</t>
  </si>
  <si>
    <t>９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</si>
  <si>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</si>
  <si>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</si>
  <si>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</si>
  <si>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</si>
  <si>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</si>
  <si>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</si>
  <si>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</si>
  <si>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</si>
  <si>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</si>
  <si>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</si>
  <si>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</si>
  <si>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平成25年5月末現在</t>
  </si>
  <si>
    <t>還付未済額</t>
  </si>
  <si>
    <t>19</t>
  </si>
  <si>
    <t>20</t>
  </si>
  <si>
    <t>21</t>
  </si>
  <si>
    <t>22</t>
  </si>
  <si>
    <t>23</t>
  </si>
  <si>
    <t>24</t>
  </si>
  <si>
    <t>　資料:収納推進室</t>
  </si>
  <si>
    <t>10</t>
  </si>
  <si>
    <t>11</t>
  </si>
  <si>
    <t>10</t>
  </si>
  <si>
    <t>11</t>
  </si>
  <si>
    <t>10</t>
  </si>
  <si>
    <t>11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</si>
  <si>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</si>
  <si>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</si>
  <si>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</si>
  <si>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</si>
  <si>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</si>
  <si>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</si>
  <si>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</si>
  <si>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</si>
  <si>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</si>
  <si>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</si>
  <si>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t>平成26年5月末現在</t>
  </si>
  <si>
    <t>25</t>
  </si>
  <si>
    <t>平成27年5月末現在</t>
  </si>
  <si>
    <t>26</t>
  </si>
  <si>
    <t>　資料:収納推進課</t>
  </si>
  <si>
    <t>平成28年5月末現在</t>
  </si>
  <si>
    <t>９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</si>
  <si>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</si>
  <si>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</si>
  <si>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</si>
  <si>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</si>
  <si>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</si>
  <si>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</si>
  <si>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</si>
  <si>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</si>
  <si>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</si>
  <si>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</si>
  <si>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</si>
  <si>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</si>
  <si>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</si>
  <si>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</si>
  <si>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27</t>
  </si>
  <si>
    <t>平成29年5月末現在</t>
  </si>
  <si>
    <t>９</t>
  </si>
  <si>
    <t>14</t>
  </si>
  <si>
    <t>17</t>
  </si>
  <si>
    <t>19</t>
  </si>
  <si>
    <t>25</t>
  </si>
  <si>
    <t>28</t>
  </si>
  <si>
    <t>29</t>
  </si>
  <si>
    <t>平成30年5月末現在</t>
  </si>
  <si>
    <t>20-6 市　税　収　入　状　況</t>
  </si>
  <si>
    <t>30</t>
  </si>
  <si>
    <t>令和元年5月末現在</t>
  </si>
  <si>
    <t>令和元年度</t>
  </si>
  <si>
    <t>令和2年5月末現在</t>
  </si>
  <si>
    <t>軽自動車税</t>
  </si>
  <si>
    <t>種別割</t>
  </si>
  <si>
    <t>環境性能割</t>
  </si>
  <si>
    <t>２</t>
  </si>
  <si>
    <t>令和3年5月末現在</t>
  </si>
  <si>
    <t>３</t>
  </si>
  <si>
    <t>令和4年5月末現在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</si>
</sst>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medium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distributed" vertical="center"/>
    </xf>
    <xf numFmtId="176" fontId="5" fillId="33" borderId="10" xfId="0" applyNumberFormat="1" applyFont="1" applyFill="1" applyBorder="1" applyAlignment="1">
      <alignment horizontal="distributed" vertical="center"/>
    </xf>
    <xf numFmtId="176" fontId="5" fillId="33" borderId="11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distributed" vertical="center" wrapText="1"/>
    </xf>
    <xf numFmtId="176" fontId="5" fillId="33" borderId="13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horizontal="distributed" vertical="center"/>
    </xf>
    <xf numFmtId="176" fontId="5" fillId="33" borderId="14" xfId="0" applyNumberFormat="1" applyFont="1" applyFill="1" applyBorder="1" applyAlignment="1">
      <alignment horizontal="distributed" vertical="center"/>
    </xf>
    <xf numFmtId="176" fontId="5" fillId="33" borderId="15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5" fillId="33" borderId="15" xfId="60" applyNumberFormat="1" applyFont="1" applyFill="1" applyBorder="1" applyAlignment="1">
      <alignment vertical="center"/>
      <protection/>
    </xf>
    <xf numFmtId="176" fontId="5" fillId="33" borderId="0" xfId="60" applyNumberFormat="1" applyFont="1" applyFill="1" applyBorder="1" applyAlignment="1">
      <alignment vertical="center"/>
      <protection/>
    </xf>
    <xf numFmtId="176" fontId="5" fillId="33" borderId="0" xfId="60" applyNumberFormat="1" applyFont="1" applyFill="1" applyBorder="1" applyAlignment="1">
      <alignment horizontal="distributed" vertical="center"/>
      <protection/>
    </xf>
    <xf numFmtId="176" fontId="5" fillId="33" borderId="10" xfId="60" applyNumberFormat="1" applyFont="1" applyFill="1" applyBorder="1" applyAlignment="1">
      <alignment horizontal="distributed" vertical="center"/>
      <protection/>
    </xf>
    <xf numFmtId="176" fontId="5" fillId="33" borderId="10" xfId="60" applyNumberFormat="1" applyFont="1" applyFill="1" applyBorder="1" applyAlignment="1">
      <alignment horizontal="distributed" vertical="center" wrapText="1"/>
      <protection/>
    </xf>
    <xf numFmtId="176" fontId="5" fillId="33" borderId="13" xfId="60" applyNumberFormat="1" applyFont="1" applyFill="1" applyBorder="1" applyAlignment="1">
      <alignment vertical="center"/>
      <protection/>
    </xf>
    <xf numFmtId="176" fontId="5" fillId="34" borderId="0" xfId="61" applyNumberFormat="1" applyFont="1" applyFill="1" applyBorder="1" applyAlignment="1">
      <alignment vertical="center"/>
      <protection/>
    </xf>
    <xf numFmtId="176" fontId="6" fillId="34" borderId="0" xfId="61" applyNumberFormat="1" applyFont="1" applyFill="1" applyBorder="1" applyAlignment="1">
      <alignment vertical="center"/>
      <protection/>
    </xf>
    <xf numFmtId="176" fontId="5" fillId="34" borderId="15" xfId="61" applyNumberFormat="1" applyFont="1" applyFill="1" applyBorder="1" applyAlignment="1">
      <alignment vertical="center"/>
      <protection/>
    </xf>
    <xf numFmtId="176" fontId="5" fillId="33" borderId="0" xfId="61" applyNumberFormat="1" applyFont="1" applyFill="1" applyBorder="1" applyAlignment="1">
      <alignment horizontal="distributed" vertical="center"/>
      <protection/>
    </xf>
    <xf numFmtId="176" fontId="5" fillId="33" borderId="10" xfId="61" applyNumberFormat="1" applyFont="1" applyFill="1" applyBorder="1" applyAlignment="1">
      <alignment horizontal="distributed" vertical="center"/>
      <protection/>
    </xf>
    <xf numFmtId="176" fontId="5" fillId="33" borderId="10" xfId="61" applyNumberFormat="1" applyFont="1" applyFill="1" applyBorder="1" applyAlignment="1">
      <alignment horizontal="distributed" vertical="center" wrapText="1"/>
      <protection/>
    </xf>
    <xf numFmtId="176" fontId="5" fillId="34" borderId="13" xfId="61" applyNumberFormat="1" applyFont="1" applyFill="1" applyBorder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33" borderId="12" xfId="61" applyNumberFormat="1" applyFont="1" applyFill="1" applyBorder="1" applyAlignment="1">
      <alignment horizontal="distributed" vertical="center"/>
      <protection/>
    </xf>
    <xf numFmtId="176" fontId="5" fillId="33" borderId="14" xfId="61" applyNumberFormat="1" applyFont="1" applyFill="1" applyBorder="1" applyAlignment="1">
      <alignment horizontal="distributed" vertical="center"/>
      <protection/>
    </xf>
    <xf numFmtId="176" fontId="5" fillId="33" borderId="11" xfId="61" applyNumberFormat="1" applyFont="1" applyFill="1" applyBorder="1" applyAlignment="1">
      <alignment vertical="center"/>
      <protection/>
    </xf>
    <xf numFmtId="176" fontId="5" fillId="33" borderId="12" xfId="61" applyNumberFormat="1" applyFont="1" applyFill="1" applyBorder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horizontal="right" vertical="center"/>
      <protection/>
    </xf>
    <xf numFmtId="176" fontId="5" fillId="33" borderId="16" xfId="61" applyNumberFormat="1" applyFont="1" applyFill="1" applyBorder="1" applyAlignment="1">
      <alignment vertical="center"/>
      <protection/>
    </xf>
    <xf numFmtId="176" fontId="5" fillId="33" borderId="17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6" fillId="33" borderId="18" xfId="61" applyNumberFormat="1" applyFont="1" applyFill="1" applyBorder="1" applyAlignment="1">
      <alignment vertical="center"/>
      <protection/>
    </xf>
    <xf numFmtId="176" fontId="6" fillId="33" borderId="19" xfId="61" applyNumberFormat="1" applyFont="1" applyFill="1" applyBorder="1" applyAlignment="1">
      <alignment vertical="center"/>
      <protection/>
    </xf>
    <xf numFmtId="176" fontId="5" fillId="33" borderId="18" xfId="61" applyNumberFormat="1" applyFont="1" applyFill="1" applyBorder="1" applyAlignment="1">
      <alignment vertical="center"/>
      <protection/>
    </xf>
    <xf numFmtId="176" fontId="5" fillId="33" borderId="20" xfId="61" applyNumberFormat="1" applyFont="1" applyFill="1" applyBorder="1" applyAlignment="1">
      <alignment vertical="center"/>
      <protection/>
    </xf>
    <xf numFmtId="176" fontId="5" fillId="33" borderId="21" xfId="61" applyNumberFormat="1" applyFont="1" applyFill="1" applyBorder="1" applyAlignment="1">
      <alignment vertical="center"/>
      <protection/>
    </xf>
    <xf numFmtId="176" fontId="5" fillId="33" borderId="22" xfId="61" applyNumberFormat="1" applyFont="1" applyFill="1" applyBorder="1" applyAlignment="1">
      <alignment vertical="center"/>
      <protection/>
    </xf>
    <xf numFmtId="176" fontId="5" fillId="33" borderId="23" xfId="61" applyNumberFormat="1" applyFont="1" applyFill="1" applyBorder="1" applyAlignment="1">
      <alignment horizontal="distributed" vertical="center"/>
      <protection/>
    </xf>
    <xf numFmtId="176" fontId="5" fillId="33" borderId="21" xfId="61" applyNumberFormat="1" applyFont="1" applyFill="1" applyBorder="1" applyAlignment="1">
      <alignment horizontal="distributed" vertical="center"/>
      <protection/>
    </xf>
    <xf numFmtId="176" fontId="5" fillId="33" borderId="21" xfId="61" applyNumberFormat="1" applyFont="1" applyFill="1" applyBorder="1" applyAlignment="1">
      <alignment horizontal="distributed" vertical="center" wrapText="1"/>
      <protection/>
    </xf>
    <xf numFmtId="176" fontId="5" fillId="33" borderId="24" xfId="61" applyNumberFormat="1" applyFont="1" applyFill="1" applyBorder="1" applyAlignment="1">
      <alignment vertical="center"/>
      <protection/>
    </xf>
    <xf numFmtId="176" fontId="5" fillId="33" borderId="19" xfId="61" applyNumberFormat="1" applyFont="1" applyFill="1" applyBorder="1" applyAlignment="1">
      <alignment horizontal="distributed" vertical="center"/>
      <protection/>
    </xf>
    <xf numFmtId="176" fontId="5" fillId="33" borderId="25" xfId="61" applyNumberFormat="1" applyFont="1" applyFill="1" applyBorder="1" applyAlignment="1">
      <alignment horizontal="distributed" vertical="center"/>
      <protection/>
    </xf>
    <xf numFmtId="176" fontId="6" fillId="33" borderId="13" xfId="61" applyNumberFormat="1" applyFont="1" applyFill="1" applyBorder="1" applyAlignment="1">
      <alignment vertical="center"/>
      <protection/>
    </xf>
    <xf numFmtId="176" fontId="5" fillId="33" borderId="26" xfId="61" applyNumberFormat="1" applyFont="1" applyFill="1" applyBorder="1" applyAlignment="1">
      <alignment vertical="center"/>
      <protection/>
    </xf>
    <xf numFmtId="176" fontId="5" fillId="33" borderId="27" xfId="61" applyNumberFormat="1" applyFont="1" applyFill="1" applyBorder="1" applyAlignment="1">
      <alignment vertical="center"/>
      <protection/>
    </xf>
    <xf numFmtId="176" fontId="5" fillId="33" borderId="28" xfId="61" applyNumberFormat="1" applyFont="1" applyFill="1" applyBorder="1" applyAlignment="1">
      <alignment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4" fillId="33" borderId="0" xfId="0" applyNumberFormat="1" applyFont="1" applyFill="1" applyBorder="1" applyAlignment="1">
      <alignment vertical="center"/>
    </xf>
    <xf numFmtId="176" fontId="8" fillId="34" borderId="0" xfId="61" applyNumberFormat="1" applyFont="1" applyFill="1" applyBorder="1" applyAlignment="1">
      <alignment vertical="center"/>
      <protection/>
    </xf>
    <xf numFmtId="176" fontId="8" fillId="34" borderId="0" xfId="61" applyNumberFormat="1" applyFont="1" applyFill="1" applyBorder="1" applyAlignment="1">
      <alignment horizontal="right" vertical="center"/>
      <protection/>
    </xf>
    <xf numFmtId="176" fontId="8" fillId="33" borderId="13" xfId="61" applyNumberFormat="1" applyFont="1" applyFill="1" applyBorder="1" applyAlignment="1">
      <alignment vertical="center"/>
      <protection/>
    </xf>
    <xf numFmtId="176" fontId="9" fillId="34" borderId="13" xfId="61" applyNumberFormat="1" applyFont="1" applyFill="1" applyBorder="1" applyAlignment="1">
      <alignment vertical="center"/>
      <protection/>
    </xf>
    <xf numFmtId="176" fontId="9" fillId="34" borderId="0" xfId="61" applyNumberFormat="1" applyFont="1" applyFill="1" applyBorder="1" applyAlignment="1">
      <alignment vertical="center"/>
      <protection/>
    </xf>
    <xf numFmtId="176" fontId="8" fillId="34" borderId="26" xfId="61" applyNumberFormat="1" applyFont="1" applyFill="1" applyBorder="1" applyAlignment="1">
      <alignment vertical="center"/>
      <protection/>
    </xf>
    <xf numFmtId="176" fontId="8" fillId="34" borderId="27" xfId="61" applyNumberFormat="1" applyFont="1" applyFill="1" applyBorder="1" applyAlignment="1">
      <alignment vertical="center"/>
      <protection/>
    </xf>
    <xf numFmtId="176" fontId="8" fillId="33" borderId="10" xfId="61" applyNumberFormat="1" applyFont="1" applyFill="1" applyBorder="1" applyAlignment="1">
      <alignment horizontal="distributed" vertical="center"/>
      <protection/>
    </xf>
    <xf numFmtId="176" fontId="8" fillId="33" borderId="29" xfId="61" applyNumberFormat="1" applyFont="1" applyFill="1" applyBorder="1" applyAlignment="1">
      <alignment horizontal="distributed" vertical="center"/>
      <protection/>
    </xf>
    <xf numFmtId="176" fontId="8" fillId="34" borderId="29" xfId="61" applyNumberFormat="1" applyFont="1" applyFill="1" applyBorder="1" applyAlignment="1">
      <alignment vertical="center"/>
      <protection/>
    </xf>
    <xf numFmtId="176" fontId="8" fillId="34" borderId="30" xfId="61" applyNumberFormat="1" applyFont="1" applyFill="1" applyBorder="1" applyAlignment="1">
      <alignment vertical="center"/>
      <protection/>
    </xf>
    <xf numFmtId="176" fontId="8" fillId="33" borderId="25" xfId="61" applyNumberFormat="1" applyFont="1" applyFill="1" applyBorder="1" applyAlignment="1">
      <alignment horizontal="distributed" vertical="center"/>
      <protection/>
    </xf>
    <xf numFmtId="176" fontId="8" fillId="33" borderId="18" xfId="61" applyNumberFormat="1" applyFont="1" applyFill="1" applyBorder="1" applyAlignment="1">
      <alignment horizontal="distributed" vertical="center"/>
      <protection/>
    </xf>
    <xf numFmtId="176" fontId="8" fillId="34" borderId="18" xfId="61" applyNumberFormat="1" applyFont="1" applyFill="1" applyBorder="1" applyAlignment="1">
      <alignment vertical="center"/>
      <protection/>
    </xf>
    <xf numFmtId="176" fontId="8" fillId="34" borderId="20" xfId="61" applyNumberFormat="1" applyFont="1" applyFill="1" applyBorder="1" applyAlignment="1">
      <alignment vertical="center"/>
      <protection/>
    </xf>
    <xf numFmtId="176" fontId="8" fillId="34" borderId="21" xfId="61" applyNumberFormat="1" applyFont="1" applyFill="1" applyBorder="1" applyAlignment="1">
      <alignment vertical="center"/>
      <protection/>
    </xf>
    <xf numFmtId="176" fontId="8" fillId="34" borderId="22" xfId="61" applyNumberFormat="1" applyFont="1" applyFill="1" applyBorder="1" applyAlignment="1">
      <alignment vertical="center"/>
      <protection/>
    </xf>
    <xf numFmtId="176" fontId="8" fillId="33" borderId="18" xfId="61" applyNumberFormat="1" applyFont="1" applyFill="1" applyBorder="1" applyAlignment="1">
      <alignment horizontal="distributed" vertical="center" wrapText="1"/>
      <protection/>
    </xf>
    <xf numFmtId="176" fontId="8" fillId="34" borderId="16" xfId="61" applyNumberFormat="1" applyFont="1" applyFill="1" applyBorder="1" applyAlignment="1">
      <alignment vertical="center"/>
      <protection/>
    </xf>
    <xf numFmtId="176" fontId="8" fillId="34" borderId="24" xfId="61" applyNumberFormat="1" applyFont="1" applyFill="1" applyBorder="1" applyAlignment="1">
      <alignment vertical="center"/>
      <protection/>
    </xf>
    <xf numFmtId="176" fontId="8" fillId="33" borderId="12" xfId="61" applyNumberFormat="1" applyFont="1" applyFill="1" applyBorder="1" applyAlignment="1">
      <alignment horizontal="distributed" vertical="center"/>
      <protection/>
    </xf>
    <xf numFmtId="176" fontId="8" fillId="33" borderId="14" xfId="61" applyNumberFormat="1" applyFont="1" applyFill="1" applyBorder="1" applyAlignment="1">
      <alignment horizontal="distributed" vertical="center"/>
      <protection/>
    </xf>
    <xf numFmtId="176" fontId="8" fillId="33" borderId="28" xfId="61" applyNumberFormat="1" applyFont="1" applyFill="1" applyBorder="1" applyAlignment="1">
      <alignment vertical="center"/>
      <protection/>
    </xf>
    <xf numFmtId="176" fontId="8" fillId="33" borderId="12" xfId="61" applyNumberFormat="1" applyFont="1" applyFill="1" applyBorder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176" fontId="8" fillId="0" borderId="31" xfId="61" applyNumberFormat="1" applyFont="1" applyBorder="1" applyAlignment="1">
      <alignment vertical="center"/>
      <protection/>
    </xf>
    <xf numFmtId="176" fontId="8" fillId="34" borderId="10" xfId="61" applyNumberFormat="1" applyFont="1" applyFill="1" applyBorder="1" applyAlignment="1">
      <alignment horizontal="distributed" vertical="center"/>
      <protection/>
    </xf>
    <xf numFmtId="176" fontId="8" fillId="34" borderId="29" xfId="61" applyNumberFormat="1" applyFont="1" applyFill="1" applyBorder="1" applyAlignment="1">
      <alignment horizontal="distributed" vertical="center"/>
      <protection/>
    </xf>
    <xf numFmtId="176" fontId="8" fillId="34" borderId="25" xfId="61" applyNumberFormat="1" applyFont="1" applyFill="1" applyBorder="1" applyAlignment="1">
      <alignment horizontal="distributed" vertical="center"/>
      <protection/>
    </xf>
    <xf numFmtId="176" fontId="8" fillId="34" borderId="18" xfId="61" applyNumberFormat="1" applyFont="1" applyFill="1" applyBorder="1" applyAlignment="1">
      <alignment horizontal="distributed" vertical="center"/>
      <protection/>
    </xf>
    <xf numFmtId="176" fontId="8" fillId="34" borderId="18" xfId="61" applyNumberFormat="1" applyFont="1" applyFill="1" applyBorder="1" applyAlignment="1">
      <alignment horizontal="distributed" vertical="center" wrapText="1"/>
      <protection/>
    </xf>
    <xf numFmtId="176" fontId="8" fillId="34" borderId="12" xfId="61" applyNumberFormat="1" applyFont="1" applyFill="1" applyBorder="1" applyAlignment="1">
      <alignment horizontal="distributed" vertical="center"/>
      <protection/>
    </xf>
    <xf numFmtId="176" fontId="8" fillId="34" borderId="14" xfId="61" applyNumberFormat="1" applyFont="1" applyFill="1" applyBorder="1" applyAlignment="1">
      <alignment horizontal="distributed" vertical="center"/>
      <protection/>
    </xf>
    <xf numFmtId="176" fontId="8" fillId="34" borderId="28" xfId="61" applyNumberFormat="1" applyFont="1" applyFill="1" applyBorder="1" applyAlignment="1">
      <alignment vertical="center"/>
      <protection/>
    </xf>
    <xf numFmtId="176" fontId="8" fillId="34" borderId="12" xfId="61" applyNumberFormat="1" applyFont="1" applyFill="1" applyBorder="1" applyAlignment="1">
      <alignment vertical="center"/>
      <protection/>
    </xf>
    <xf numFmtId="176" fontId="8" fillId="34" borderId="31" xfId="61" applyNumberFormat="1" applyFont="1" applyFill="1" applyBorder="1" applyAlignment="1">
      <alignment vertical="center"/>
      <protection/>
    </xf>
    <xf numFmtId="176" fontId="8" fillId="34" borderId="13" xfId="61" applyNumberFormat="1" applyFont="1" applyFill="1" applyBorder="1" applyAlignment="1">
      <alignment vertical="center"/>
      <protection/>
    </xf>
    <xf numFmtId="176" fontId="8" fillId="34" borderId="0" xfId="61" applyNumberFormat="1" applyFont="1" applyFill="1" applyBorder="1" applyAlignment="1">
      <alignment horizontal="distributed" vertical="center"/>
      <protection/>
    </xf>
    <xf numFmtId="176" fontId="8" fillId="0" borderId="13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176" fontId="9" fillId="0" borderId="13" xfId="61" applyNumberFormat="1" applyFont="1" applyFill="1" applyBorder="1" applyAlignment="1">
      <alignment vertical="center"/>
      <protection/>
    </xf>
    <xf numFmtId="176" fontId="9" fillId="0" borderId="0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176" fontId="8" fillId="0" borderId="27" xfId="61" applyNumberFormat="1" applyFont="1" applyFill="1" applyBorder="1" applyAlignment="1">
      <alignment vertical="center"/>
      <protection/>
    </xf>
    <xf numFmtId="176" fontId="8" fillId="0" borderId="10" xfId="61" applyNumberFormat="1" applyFont="1" applyFill="1" applyBorder="1" applyAlignment="1">
      <alignment horizontal="distributed" vertical="center"/>
      <protection/>
    </xf>
    <xf numFmtId="176" fontId="8" fillId="0" borderId="29" xfId="61" applyNumberFormat="1" applyFont="1" applyFill="1" applyBorder="1" applyAlignment="1">
      <alignment horizontal="distributed" vertical="center"/>
      <protection/>
    </xf>
    <xf numFmtId="176" fontId="8" fillId="0" borderId="29" xfId="61" applyNumberFormat="1" applyFont="1" applyFill="1" applyBorder="1" applyAlignment="1">
      <alignment vertical="center"/>
      <protection/>
    </xf>
    <xf numFmtId="176" fontId="8" fillId="0" borderId="30" xfId="61" applyNumberFormat="1" applyFont="1" applyFill="1" applyBorder="1" applyAlignment="1">
      <alignment vertical="center"/>
      <protection/>
    </xf>
    <xf numFmtId="176" fontId="8" fillId="0" borderId="25" xfId="61" applyNumberFormat="1" applyFont="1" applyFill="1" applyBorder="1" applyAlignment="1">
      <alignment horizontal="distributed" vertical="center"/>
      <protection/>
    </xf>
    <xf numFmtId="176" fontId="8" fillId="0" borderId="18" xfId="61" applyNumberFormat="1" applyFont="1" applyFill="1" applyBorder="1" applyAlignment="1">
      <alignment horizontal="distributed" vertical="center"/>
      <protection/>
    </xf>
    <xf numFmtId="176" fontId="8" fillId="0" borderId="18" xfId="61" applyNumberFormat="1" applyFont="1" applyFill="1" applyBorder="1" applyAlignment="1">
      <alignment vertical="center"/>
      <protection/>
    </xf>
    <xf numFmtId="176" fontId="8" fillId="0" borderId="20" xfId="61" applyNumberFormat="1" applyFont="1" applyFill="1" applyBorder="1" applyAlignment="1">
      <alignment vertical="center"/>
      <protection/>
    </xf>
    <xf numFmtId="176" fontId="8" fillId="0" borderId="21" xfId="61" applyNumberFormat="1" applyFont="1" applyFill="1" applyBorder="1" applyAlignment="1">
      <alignment vertical="center"/>
      <protection/>
    </xf>
    <xf numFmtId="176" fontId="8" fillId="0" borderId="22" xfId="61" applyNumberFormat="1" applyFont="1" applyFill="1" applyBorder="1" applyAlignment="1">
      <alignment vertical="center"/>
      <protection/>
    </xf>
    <xf numFmtId="176" fontId="8" fillId="0" borderId="18" xfId="61" applyNumberFormat="1" applyFont="1" applyFill="1" applyBorder="1" applyAlignment="1">
      <alignment horizontal="distributed" vertical="center" wrapText="1"/>
      <protection/>
    </xf>
    <xf numFmtId="176" fontId="8" fillId="0" borderId="16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vertical="center"/>
      <protection/>
    </xf>
    <xf numFmtId="176" fontId="8" fillId="0" borderId="12" xfId="61" applyNumberFormat="1" applyFont="1" applyFill="1" applyBorder="1" applyAlignment="1">
      <alignment horizontal="distributed" vertical="center"/>
      <protection/>
    </xf>
    <xf numFmtId="176" fontId="8" fillId="0" borderId="14" xfId="61" applyNumberFormat="1" applyFont="1" applyFill="1" applyBorder="1" applyAlignment="1">
      <alignment horizontal="distributed" vertical="center"/>
      <protection/>
    </xf>
    <xf numFmtId="176" fontId="8" fillId="0" borderId="28" xfId="61" applyNumberFormat="1" applyFont="1" applyFill="1" applyBorder="1" applyAlignment="1">
      <alignment vertical="center"/>
      <protection/>
    </xf>
    <xf numFmtId="176" fontId="8" fillId="0" borderId="12" xfId="61" applyNumberFormat="1" applyFont="1" applyFill="1" applyBorder="1" applyAlignment="1">
      <alignment vertical="center"/>
      <protection/>
    </xf>
    <xf numFmtId="176" fontId="8" fillId="34" borderId="10" xfId="61" applyNumberFormat="1" applyFont="1" applyFill="1" applyBorder="1" applyAlignment="1">
      <alignment vertical="center"/>
      <protection/>
    </xf>
    <xf numFmtId="176" fontId="45" fillId="34" borderId="25" xfId="61" applyNumberFormat="1" applyFont="1" applyFill="1" applyBorder="1" applyAlignment="1">
      <alignment vertical="center" wrapText="1"/>
      <protection/>
    </xf>
    <xf numFmtId="49" fontId="9" fillId="34" borderId="10" xfId="61" applyNumberFormat="1" applyFont="1" applyFill="1" applyBorder="1" applyAlignment="1">
      <alignment horizontal="center" vertical="center"/>
      <protection/>
    </xf>
    <xf numFmtId="176" fontId="8" fillId="0" borderId="32" xfId="61" applyNumberFormat="1" applyFont="1" applyFill="1" applyBorder="1" applyAlignment="1">
      <alignment vertical="center"/>
      <protection/>
    </xf>
    <xf numFmtId="176" fontId="8" fillId="0" borderId="33" xfId="61" applyNumberFormat="1" applyFont="1" applyFill="1" applyBorder="1" applyAlignment="1">
      <alignment vertical="center"/>
      <protection/>
    </xf>
    <xf numFmtId="176" fontId="46" fillId="34" borderId="29" xfId="61" applyNumberFormat="1" applyFont="1" applyFill="1" applyBorder="1" applyAlignment="1">
      <alignment vertical="center"/>
      <protection/>
    </xf>
    <xf numFmtId="176" fontId="46" fillId="34" borderId="32" xfId="61" applyNumberFormat="1" applyFont="1" applyFill="1" applyBorder="1" applyAlignment="1">
      <alignment vertical="center" wrapText="1"/>
      <protection/>
    </xf>
    <xf numFmtId="49" fontId="8" fillId="34" borderId="0" xfId="61" applyNumberFormat="1" applyFont="1" applyFill="1" applyBorder="1" applyAlignment="1">
      <alignment horizontal="center" vertical="center"/>
      <protection/>
    </xf>
    <xf numFmtId="49" fontId="8" fillId="34" borderId="0" xfId="61" applyNumberFormat="1" applyFont="1" applyFill="1" applyBorder="1" applyAlignment="1">
      <alignment horizontal="center" vertical="center"/>
      <protection/>
    </xf>
    <xf numFmtId="49" fontId="8" fillId="34" borderId="10" xfId="61" applyNumberFormat="1" applyFont="1" applyFill="1" applyBorder="1" applyAlignment="1">
      <alignment horizontal="center" vertical="center"/>
      <protection/>
    </xf>
    <xf numFmtId="49" fontId="9" fillId="34" borderId="10" xfId="61" applyNumberFormat="1" applyFont="1" applyFill="1" applyBorder="1" applyAlignment="1">
      <alignment horizontal="center" vertical="center"/>
      <protection/>
    </xf>
    <xf numFmtId="49" fontId="5" fillId="33" borderId="0" xfId="0" applyNumberFormat="1" applyFont="1" applyFill="1" applyBorder="1" applyAlignment="1">
      <alignment horizontal="distributed" vertical="center"/>
    </xf>
    <xf numFmtId="49" fontId="5" fillId="33" borderId="10" xfId="0" applyNumberFormat="1" applyFont="1" applyFill="1" applyBorder="1" applyAlignment="1">
      <alignment horizontal="distributed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distributed" vertical="center"/>
    </xf>
    <xf numFmtId="176" fontId="5" fillId="33" borderId="14" xfId="0" applyNumberFormat="1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33" borderId="0" xfId="0" applyNumberFormat="1" applyFont="1" applyFill="1" applyBorder="1" applyAlignment="1">
      <alignment horizontal="distributed" vertical="center"/>
    </xf>
    <xf numFmtId="176" fontId="5" fillId="33" borderId="10" xfId="0" applyNumberFormat="1" applyFont="1" applyFill="1" applyBorder="1" applyAlignment="1">
      <alignment horizontal="distributed" vertical="center"/>
    </xf>
    <xf numFmtId="176" fontId="5" fillId="33" borderId="10" xfId="0" applyNumberFormat="1" applyFont="1" applyFill="1" applyBorder="1" applyAlignment="1">
      <alignment horizontal="distributed" vertical="center" wrapText="1"/>
    </xf>
    <xf numFmtId="0" fontId="44" fillId="33" borderId="10" xfId="0" applyFont="1" applyFill="1" applyBorder="1" applyAlignment="1">
      <alignment horizontal="distributed" vertical="center" wrapText="1"/>
    </xf>
    <xf numFmtId="49" fontId="6" fillId="33" borderId="0" xfId="0" applyNumberFormat="1" applyFont="1" applyFill="1" applyBorder="1" applyAlignment="1">
      <alignment horizontal="distributed" vertical="center"/>
    </xf>
    <xf numFmtId="49" fontId="6" fillId="33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176" fontId="5" fillId="35" borderId="31" xfId="0" applyNumberFormat="1" applyFont="1" applyFill="1" applyBorder="1" applyAlignment="1">
      <alignment horizontal="center" vertical="center"/>
    </xf>
    <xf numFmtId="176" fontId="5" fillId="35" borderId="34" xfId="0" applyNumberFormat="1" applyFont="1" applyFill="1" applyBorder="1" applyAlignment="1">
      <alignment horizontal="center" vertical="center"/>
    </xf>
    <xf numFmtId="176" fontId="5" fillId="35" borderId="19" xfId="0" applyNumberFormat="1" applyFont="1" applyFill="1" applyBorder="1" applyAlignment="1">
      <alignment horizontal="center" vertical="center"/>
    </xf>
    <xf numFmtId="176" fontId="5" fillId="35" borderId="25" xfId="0" applyNumberFormat="1" applyFont="1" applyFill="1" applyBorder="1" applyAlignment="1">
      <alignment horizontal="center" vertical="center"/>
    </xf>
    <xf numFmtId="176" fontId="5" fillId="35" borderId="35" xfId="0" applyNumberFormat="1" applyFont="1" applyFill="1" applyBorder="1" applyAlignment="1">
      <alignment horizontal="center" vertical="center"/>
    </xf>
    <xf numFmtId="176" fontId="5" fillId="35" borderId="18" xfId="0" applyNumberFormat="1" applyFont="1" applyFill="1" applyBorder="1" applyAlignment="1">
      <alignment horizontal="center" vertical="center"/>
    </xf>
    <xf numFmtId="176" fontId="5" fillId="35" borderId="36" xfId="0" applyNumberFormat="1" applyFont="1" applyFill="1" applyBorder="1" applyAlignment="1">
      <alignment horizontal="center" vertical="center"/>
    </xf>
    <xf numFmtId="176" fontId="5" fillId="35" borderId="20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distributed" vertical="center"/>
    </xf>
    <xf numFmtId="176" fontId="5" fillId="33" borderId="37" xfId="0" applyNumberFormat="1" applyFont="1" applyFill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distributed"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76" fontId="5" fillId="33" borderId="10" xfId="60" applyNumberFormat="1" applyFont="1" applyFill="1" applyBorder="1" applyAlignment="1">
      <alignment horizontal="distributed" vertical="center"/>
      <protection/>
    </xf>
    <xf numFmtId="176" fontId="5" fillId="33" borderId="17" xfId="60" applyNumberFormat="1" applyFont="1" applyFill="1" applyBorder="1" applyAlignment="1">
      <alignment horizontal="distributed" vertical="center"/>
      <protection/>
    </xf>
    <xf numFmtId="49" fontId="6" fillId="33" borderId="0" xfId="60" applyNumberFormat="1" applyFont="1" applyFill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176" fontId="5" fillId="33" borderId="15" xfId="60" applyNumberFormat="1" applyFont="1" applyFill="1" applyBorder="1" applyAlignment="1">
      <alignment horizontal="distributed" vertical="center"/>
      <protection/>
    </xf>
    <xf numFmtId="176" fontId="5" fillId="33" borderId="37" xfId="60" applyNumberFormat="1" applyFont="1" applyFill="1" applyBorder="1" applyAlignment="1">
      <alignment horizontal="distributed" vertical="center"/>
      <protection/>
    </xf>
    <xf numFmtId="176" fontId="5" fillId="33" borderId="0" xfId="60" applyNumberFormat="1" applyFont="1" applyFill="1" applyBorder="1" applyAlignment="1">
      <alignment horizontal="distributed" vertical="center"/>
      <protection/>
    </xf>
    <xf numFmtId="176" fontId="5" fillId="33" borderId="10" xfId="61" applyNumberFormat="1" applyFont="1" applyFill="1" applyBorder="1" applyAlignment="1">
      <alignment horizontal="distributed" vertical="center"/>
      <protection/>
    </xf>
    <xf numFmtId="176" fontId="5" fillId="33" borderId="17" xfId="61" applyNumberFormat="1" applyFont="1" applyFill="1" applyBorder="1" applyAlignment="1">
      <alignment horizontal="distributed" vertical="center"/>
      <protection/>
    </xf>
    <xf numFmtId="176" fontId="5" fillId="33" borderId="0" xfId="61" applyNumberFormat="1" applyFont="1" applyFill="1" applyBorder="1" applyAlignment="1">
      <alignment horizontal="distributed" vertical="center"/>
      <protection/>
    </xf>
    <xf numFmtId="49" fontId="5" fillId="33" borderId="0" xfId="61" applyNumberFormat="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49" fontId="6" fillId="34" borderId="0" xfId="61" applyNumberFormat="1" applyFont="1" applyFill="1" applyBorder="1" applyAlignment="1">
      <alignment horizontal="center" vertical="center"/>
      <protection/>
    </xf>
    <xf numFmtId="0" fontId="5" fillId="34" borderId="10" xfId="6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distributed" vertical="center"/>
    </xf>
    <xf numFmtId="176" fontId="5" fillId="33" borderId="15" xfId="61" applyNumberFormat="1" applyFont="1" applyFill="1" applyBorder="1" applyAlignment="1">
      <alignment horizontal="distributed" vertical="center"/>
      <protection/>
    </xf>
    <xf numFmtId="176" fontId="5" fillId="33" borderId="37" xfId="61" applyNumberFormat="1" applyFont="1" applyFill="1" applyBorder="1" applyAlignment="1">
      <alignment horizontal="distributed" vertical="center"/>
      <protection/>
    </xf>
    <xf numFmtId="176" fontId="5" fillId="0" borderId="0" xfId="61" applyNumberFormat="1" applyFont="1" applyBorder="1" applyAlignment="1">
      <alignment vertical="center"/>
      <protection/>
    </xf>
    <xf numFmtId="49" fontId="5" fillId="33" borderId="10" xfId="61" applyNumberFormat="1" applyFont="1" applyFill="1" applyBorder="1" applyAlignment="1">
      <alignment horizontal="center" vertical="center"/>
      <protection/>
    </xf>
    <xf numFmtId="176" fontId="5" fillId="35" borderId="36" xfId="61" applyNumberFormat="1" applyFont="1" applyFill="1" applyBorder="1" applyAlignment="1">
      <alignment horizontal="center" vertical="center"/>
      <protection/>
    </xf>
    <xf numFmtId="176" fontId="5" fillId="35" borderId="20" xfId="61" applyNumberFormat="1" applyFont="1" applyFill="1" applyBorder="1" applyAlignment="1">
      <alignment horizontal="center" vertical="center"/>
      <protection/>
    </xf>
    <xf numFmtId="49" fontId="6" fillId="33" borderId="0" xfId="61" applyNumberFormat="1" applyFont="1" applyFill="1" applyBorder="1" applyAlignment="1">
      <alignment horizontal="distributed" vertical="center"/>
      <protection/>
    </xf>
    <xf numFmtId="49" fontId="6" fillId="33" borderId="10" xfId="61" applyNumberFormat="1" applyFont="1" applyFill="1" applyBorder="1" applyAlignment="1">
      <alignment horizontal="distributed" vertical="center"/>
      <protection/>
    </xf>
    <xf numFmtId="49" fontId="5" fillId="33" borderId="0" xfId="61" applyNumberFormat="1" applyFont="1" applyFill="1" applyBorder="1" applyAlignment="1">
      <alignment horizontal="distributed" vertical="center"/>
      <protection/>
    </xf>
    <xf numFmtId="49" fontId="5" fillId="33" borderId="10" xfId="61" applyNumberFormat="1" applyFont="1" applyFill="1" applyBorder="1" applyAlignment="1">
      <alignment horizontal="distributed" vertical="center"/>
      <protection/>
    </xf>
    <xf numFmtId="176" fontId="2" fillId="0" borderId="0" xfId="61" applyNumberFormat="1" applyFont="1" applyAlignment="1">
      <alignment horizontal="center" vertical="center"/>
      <protection/>
    </xf>
    <xf numFmtId="176" fontId="5" fillId="35" borderId="31" xfId="61" applyNumberFormat="1" applyFont="1" applyFill="1" applyBorder="1" applyAlignment="1">
      <alignment horizontal="center" vertical="center"/>
      <protection/>
    </xf>
    <xf numFmtId="176" fontId="5" fillId="35" borderId="34" xfId="61" applyNumberFormat="1" applyFont="1" applyFill="1" applyBorder="1" applyAlignment="1">
      <alignment horizontal="center" vertical="center"/>
      <protection/>
    </xf>
    <xf numFmtId="176" fontId="5" fillId="35" borderId="19" xfId="61" applyNumberFormat="1" applyFont="1" applyFill="1" applyBorder="1" applyAlignment="1">
      <alignment horizontal="center" vertical="center"/>
      <protection/>
    </xf>
    <xf numFmtId="176" fontId="5" fillId="35" borderId="25" xfId="61" applyNumberFormat="1" applyFont="1" applyFill="1" applyBorder="1" applyAlignment="1">
      <alignment horizontal="center" vertical="center"/>
      <protection/>
    </xf>
    <xf numFmtId="176" fontId="5" fillId="35" borderId="35" xfId="61" applyNumberFormat="1" applyFont="1" applyFill="1" applyBorder="1" applyAlignment="1">
      <alignment horizontal="center" vertical="center"/>
      <protection/>
    </xf>
    <xf numFmtId="176" fontId="5" fillId="35" borderId="18" xfId="61" applyNumberFormat="1" applyFont="1" applyFill="1" applyBorder="1" applyAlignment="1">
      <alignment horizontal="center" vertical="center"/>
      <protection/>
    </xf>
    <xf numFmtId="49" fontId="6" fillId="33" borderId="19" xfId="61" applyNumberFormat="1" applyFont="1" applyFill="1" applyBorder="1" applyAlignment="1">
      <alignment horizontal="center" vertical="center"/>
      <protection/>
    </xf>
    <xf numFmtId="49" fontId="6" fillId="33" borderId="25" xfId="61" applyNumberFormat="1" applyFont="1" applyFill="1" applyBorder="1" applyAlignment="1">
      <alignment horizontal="center" vertical="center"/>
      <protection/>
    </xf>
    <xf numFmtId="176" fontId="5" fillId="33" borderId="25" xfId="61" applyNumberFormat="1" applyFont="1" applyFill="1" applyBorder="1" applyAlignment="1">
      <alignment horizontal="distributed" vertical="center"/>
      <protection/>
    </xf>
    <xf numFmtId="176" fontId="5" fillId="33" borderId="18" xfId="61" applyNumberFormat="1" applyFont="1" applyFill="1" applyBorder="1" applyAlignment="1">
      <alignment horizontal="distributed" vertical="center"/>
      <protection/>
    </xf>
    <xf numFmtId="176" fontId="5" fillId="33" borderId="23" xfId="61" applyNumberFormat="1" applyFont="1" applyFill="1" applyBorder="1" applyAlignment="1">
      <alignment horizontal="distributed" vertical="center"/>
      <protection/>
    </xf>
    <xf numFmtId="176" fontId="5" fillId="33" borderId="21" xfId="61" applyNumberFormat="1" applyFont="1" applyFill="1" applyBorder="1" applyAlignment="1">
      <alignment horizontal="distributed" vertical="center"/>
      <protection/>
    </xf>
    <xf numFmtId="176" fontId="5" fillId="33" borderId="16" xfId="61" applyNumberFormat="1" applyFont="1" applyFill="1" applyBorder="1" applyAlignment="1">
      <alignment horizontal="distributed" vertical="center"/>
      <protection/>
    </xf>
    <xf numFmtId="176" fontId="2" fillId="0" borderId="0" xfId="61" applyNumberFormat="1" applyFont="1" applyBorder="1" applyAlignment="1">
      <alignment horizontal="center" vertical="center"/>
      <protection/>
    </xf>
    <xf numFmtId="176" fontId="5" fillId="33" borderId="34" xfId="61" applyNumberFormat="1" applyFont="1" applyFill="1" applyBorder="1" applyAlignment="1">
      <alignment horizontal="distributed" vertical="center"/>
      <protection/>
    </xf>
    <xf numFmtId="176" fontId="5" fillId="33" borderId="35" xfId="61" applyNumberFormat="1" applyFont="1" applyFill="1" applyBorder="1" applyAlignment="1">
      <alignment horizontal="distributed" vertical="center"/>
      <protection/>
    </xf>
    <xf numFmtId="49" fontId="6" fillId="34" borderId="10" xfId="61" applyNumberFormat="1" applyFont="1" applyFill="1" applyBorder="1" applyAlignment="1">
      <alignment horizontal="center" vertical="center"/>
      <protection/>
    </xf>
    <xf numFmtId="49" fontId="6" fillId="33" borderId="17" xfId="61" applyNumberFormat="1" applyFont="1" applyFill="1" applyBorder="1" applyAlignment="1">
      <alignment horizontal="center" vertical="center"/>
      <protection/>
    </xf>
    <xf numFmtId="176" fontId="8" fillId="33" borderId="37" xfId="61" applyNumberFormat="1" applyFont="1" applyFill="1" applyBorder="1" applyAlignment="1">
      <alignment horizontal="distributed" vertical="center"/>
      <protection/>
    </xf>
    <xf numFmtId="176" fontId="8" fillId="33" borderId="16" xfId="61" applyNumberFormat="1" applyFont="1" applyFill="1" applyBorder="1" applyAlignment="1">
      <alignment horizontal="distributed" vertical="center"/>
      <protection/>
    </xf>
    <xf numFmtId="49" fontId="9" fillId="34" borderId="10" xfId="61" applyNumberFormat="1" applyFont="1" applyFill="1" applyBorder="1" applyAlignment="1">
      <alignment horizontal="center" vertical="center"/>
      <protection/>
    </xf>
    <xf numFmtId="49" fontId="9" fillId="33" borderId="17" xfId="61" applyNumberFormat="1" applyFont="1" applyFill="1" applyBorder="1" applyAlignment="1">
      <alignment horizontal="center" vertical="center"/>
      <protection/>
    </xf>
    <xf numFmtId="176" fontId="8" fillId="33" borderId="34" xfId="61" applyNumberFormat="1" applyFont="1" applyFill="1" applyBorder="1" applyAlignment="1">
      <alignment horizontal="distributed" vertical="center"/>
      <protection/>
    </xf>
    <xf numFmtId="176" fontId="8" fillId="33" borderId="35" xfId="61" applyNumberFormat="1" applyFont="1" applyFill="1" applyBorder="1" applyAlignment="1">
      <alignment horizontal="distributed" vertical="center"/>
      <protection/>
    </xf>
    <xf numFmtId="176" fontId="8" fillId="33" borderId="21" xfId="61" applyNumberFormat="1" applyFont="1" applyFill="1" applyBorder="1" applyAlignment="1">
      <alignment horizontal="distributed" vertical="center"/>
      <protection/>
    </xf>
    <xf numFmtId="176" fontId="8" fillId="33" borderId="23" xfId="61" applyNumberFormat="1" applyFont="1" applyFill="1" applyBorder="1" applyAlignment="1">
      <alignment horizontal="distributed" vertical="center"/>
      <protection/>
    </xf>
    <xf numFmtId="49" fontId="8" fillId="34" borderId="0" xfId="61" applyNumberFormat="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8" fillId="33" borderId="0" xfId="61" applyNumberFormat="1" applyFont="1" applyFill="1" applyBorder="1" applyAlignment="1">
      <alignment horizontal="distributed" vertical="center"/>
      <protection/>
    </xf>
    <xf numFmtId="49" fontId="8" fillId="33" borderId="10" xfId="61" applyNumberFormat="1" applyFont="1" applyFill="1" applyBorder="1" applyAlignment="1">
      <alignment horizontal="distributed" vertical="center"/>
      <protection/>
    </xf>
    <xf numFmtId="49" fontId="8" fillId="34" borderId="10" xfId="61" applyNumberFormat="1" applyFont="1" applyFill="1" applyBorder="1" applyAlignment="1">
      <alignment horizontal="center" vertical="center"/>
      <protection/>
    </xf>
    <xf numFmtId="49" fontId="8" fillId="33" borderId="17" xfId="61" applyNumberFormat="1" applyFont="1" applyFill="1" applyBorder="1" applyAlignment="1">
      <alignment horizontal="center" vertical="center"/>
      <protection/>
    </xf>
    <xf numFmtId="176" fontId="2" fillId="34" borderId="0" xfId="61" applyNumberFormat="1" applyFont="1" applyFill="1" applyBorder="1" applyAlignment="1">
      <alignment horizontal="center" vertical="center"/>
      <protection/>
    </xf>
    <xf numFmtId="176" fontId="8" fillId="35" borderId="31" xfId="61" applyNumberFormat="1" applyFont="1" applyFill="1" applyBorder="1" applyAlignment="1">
      <alignment horizontal="center" vertical="center"/>
      <protection/>
    </xf>
    <xf numFmtId="176" fontId="8" fillId="35" borderId="34" xfId="61" applyNumberFormat="1" applyFont="1" applyFill="1" applyBorder="1" applyAlignment="1">
      <alignment horizontal="center" vertical="center"/>
      <protection/>
    </xf>
    <xf numFmtId="176" fontId="8" fillId="35" borderId="19" xfId="61" applyNumberFormat="1" applyFont="1" applyFill="1" applyBorder="1" applyAlignment="1">
      <alignment horizontal="center" vertical="center"/>
      <protection/>
    </xf>
    <xf numFmtId="176" fontId="8" fillId="35" borderId="25" xfId="61" applyNumberFormat="1" applyFont="1" applyFill="1" applyBorder="1" applyAlignment="1">
      <alignment horizontal="center" vertical="center"/>
      <protection/>
    </xf>
    <xf numFmtId="176" fontId="8" fillId="35" borderId="35" xfId="61" applyNumberFormat="1" applyFont="1" applyFill="1" applyBorder="1" applyAlignment="1">
      <alignment horizontal="center" vertical="center"/>
      <protection/>
    </xf>
    <xf numFmtId="176" fontId="8" fillId="35" borderId="18" xfId="61" applyNumberFormat="1" applyFont="1" applyFill="1" applyBorder="1" applyAlignment="1">
      <alignment horizontal="center" vertical="center"/>
      <protection/>
    </xf>
    <xf numFmtId="176" fontId="8" fillId="33" borderId="15" xfId="61" applyNumberFormat="1" applyFont="1" applyFill="1" applyBorder="1" applyAlignment="1">
      <alignment horizontal="distributed" vertical="center"/>
      <protection/>
    </xf>
    <xf numFmtId="176" fontId="8" fillId="35" borderId="36" xfId="61" applyNumberFormat="1" applyFont="1" applyFill="1" applyBorder="1" applyAlignment="1">
      <alignment horizontal="center" vertical="center"/>
      <protection/>
    </xf>
    <xf numFmtId="176" fontId="8" fillId="35" borderId="20" xfId="61" applyNumberFormat="1" applyFont="1" applyFill="1" applyBorder="1" applyAlignment="1">
      <alignment horizontal="center" vertical="center"/>
      <protection/>
    </xf>
    <xf numFmtId="176" fontId="8" fillId="34" borderId="23" xfId="61" applyNumberFormat="1" applyFont="1" applyFill="1" applyBorder="1" applyAlignment="1">
      <alignment horizontal="distributed" vertical="center"/>
      <protection/>
    </xf>
    <xf numFmtId="176" fontId="8" fillId="34" borderId="21" xfId="61" applyNumberFormat="1" applyFont="1" applyFill="1" applyBorder="1" applyAlignment="1">
      <alignment horizontal="distributed" vertical="center"/>
      <protection/>
    </xf>
    <xf numFmtId="176" fontId="8" fillId="34" borderId="37" xfId="61" applyNumberFormat="1" applyFont="1" applyFill="1" applyBorder="1" applyAlignment="1">
      <alignment horizontal="distributed" vertical="center"/>
      <protection/>
    </xf>
    <xf numFmtId="176" fontId="8" fillId="34" borderId="16" xfId="61" applyNumberFormat="1" applyFont="1" applyFill="1" applyBorder="1" applyAlignment="1">
      <alignment horizontal="distributed" vertical="center"/>
      <protection/>
    </xf>
    <xf numFmtId="49" fontId="9" fillId="34" borderId="17" xfId="61" applyNumberFormat="1" applyFont="1" applyFill="1" applyBorder="1" applyAlignment="1">
      <alignment horizontal="center" vertical="center"/>
      <protection/>
    </xf>
    <xf numFmtId="176" fontId="8" fillId="34" borderId="34" xfId="61" applyNumberFormat="1" applyFont="1" applyFill="1" applyBorder="1" applyAlignment="1">
      <alignment horizontal="distributed" vertical="center"/>
      <protection/>
    </xf>
    <xf numFmtId="176" fontId="8" fillId="34" borderId="35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center" vertical="center"/>
      <protection/>
    </xf>
    <xf numFmtId="49" fontId="9" fillId="0" borderId="17" xfId="61" applyNumberFormat="1" applyFont="1" applyFill="1" applyBorder="1" applyAlignment="1">
      <alignment horizontal="center" vertical="center"/>
      <protection/>
    </xf>
    <xf numFmtId="176" fontId="8" fillId="0" borderId="34" xfId="61" applyNumberFormat="1" applyFont="1" applyFill="1" applyBorder="1" applyAlignment="1">
      <alignment horizontal="distributed" vertical="center"/>
      <protection/>
    </xf>
    <xf numFmtId="176" fontId="8" fillId="0" borderId="35" xfId="61" applyNumberFormat="1" applyFont="1" applyFill="1" applyBorder="1" applyAlignment="1">
      <alignment horizontal="distributed" vertical="center"/>
      <protection/>
    </xf>
    <xf numFmtId="176" fontId="8" fillId="0" borderId="37" xfId="61" applyNumberFormat="1" applyFont="1" applyFill="1" applyBorder="1" applyAlignment="1">
      <alignment horizontal="distributed" vertical="center"/>
      <protection/>
    </xf>
    <xf numFmtId="176" fontId="8" fillId="0" borderId="21" xfId="61" applyNumberFormat="1" applyFont="1" applyFill="1" applyBorder="1" applyAlignment="1">
      <alignment horizontal="distributed" vertical="center"/>
      <protection/>
    </xf>
    <xf numFmtId="176" fontId="8" fillId="0" borderId="23" xfId="61" applyNumberFormat="1" applyFont="1" applyFill="1" applyBorder="1" applyAlignment="1">
      <alignment horizontal="distributed" vertical="center"/>
      <protection/>
    </xf>
    <xf numFmtId="176" fontId="8" fillId="0" borderId="16" xfId="61" applyNumberFormat="1" applyFont="1" applyFill="1" applyBorder="1" applyAlignment="1">
      <alignment horizontal="distributed" vertical="center"/>
      <protection/>
    </xf>
    <xf numFmtId="49" fontId="9" fillId="34" borderId="0" xfId="61" applyNumberFormat="1" applyFont="1" applyFill="1" applyBorder="1" applyAlignment="1">
      <alignment horizontal="center" vertical="center"/>
      <protection/>
    </xf>
    <xf numFmtId="49" fontId="8" fillId="0" borderId="10" xfId="61" applyNumberFormat="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4-zaisei" xfId="60"/>
    <cellStyle name="標準_0914-zaisei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2.8515625" style="2" customWidth="1"/>
    <col min="3" max="6" width="16.28125" style="2" customWidth="1"/>
    <col min="7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7</v>
      </c>
      <c r="B6" s="142"/>
      <c r="C6" s="3">
        <f>SUM(D6:F6)</f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100</v>
      </c>
      <c r="B7" s="144"/>
      <c r="C7" s="3">
        <f>SUM(D7:F7)</f>
        <v>24138829</v>
      </c>
      <c r="D7" s="3">
        <v>22006115</v>
      </c>
      <c r="E7" s="3">
        <v>168593</v>
      </c>
      <c r="F7" s="3">
        <v>1964121</v>
      </c>
      <c r="G7" s="4"/>
      <c r="H7" s="4"/>
      <c r="I7" s="4"/>
      <c r="J7" s="4"/>
      <c r="K7" s="4"/>
    </row>
    <row r="8" spans="1:11" ht="12">
      <c r="A8" s="143" t="s">
        <v>101</v>
      </c>
      <c r="B8" s="144"/>
      <c r="C8" s="3">
        <f>SUM(D8:F8)</f>
        <v>24417594</v>
      </c>
      <c r="D8" s="3">
        <v>22236219</v>
      </c>
      <c r="E8" s="3">
        <v>93354</v>
      </c>
      <c r="F8" s="3">
        <v>2088021</v>
      </c>
      <c r="G8" s="4"/>
      <c r="H8" s="4"/>
      <c r="I8" s="4"/>
      <c r="J8" s="4"/>
      <c r="K8" s="4"/>
    </row>
    <row r="9" spans="1:11" ht="12">
      <c r="A9" s="141" t="s">
        <v>8</v>
      </c>
      <c r="B9" s="142"/>
      <c r="C9" s="3">
        <f>SUM(D9:F9)</f>
        <v>24371626</v>
      </c>
      <c r="D9" s="3">
        <v>22073535</v>
      </c>
      <c r="E9" s="3">
        <v>195862</v>
      </c>
      <c r="F9" s="3">
        <v>2102229</v>
      </c>
      <c r="G9" s="4"/>
      <c r="H9" s="4"/>
      <c r="I9" s="4"/>
      <c r="J9" s="4"/>
      <c r="K9" s="4"/>
    </row>
    <row r="10" spans="1:11" ht="12">
      <c r="A10" s="152" t="s">
        <v>9</v>
      </c>
      <c r="B10" s="153"/>
      <c r="C10" s="5">
        <f aca="true" t="shared" si="0" ref="C10:C21">SUM(D10:F10)</f>
        <v>24837814</v>
      </c>
      <c r="D10" s="5">
        <v>22502572</v>
      </c>
      <c r="E10" s="5">
        <v>161385</v>
      </c>
      <c r="F10" s="5">
        <v>2173857</v>
      </c>
      <c r="G10" s="4"/>
      <c r="H10" s="4"/>
      <c r="I10" s="4"/>
      <c r="J10" s="4"/>
      <c r="K10" s="4"/>
    </row>
    <row r="11" spans="1:11" ht="12">
      <c r="A11" s="148" t="s">
        <v>10</v>
      </c>
      <c r="B11" s="149"/>
      <c r="C11" s="3">
        <f t="shared" si="0"/>
        <v>9760307</v>
      </c>
      <c r="D11" s="3">
        <f>SUM(D12:D13)</f>
        <v>8496396</v>
      </c>
      <c r="E11" s="3">
        <f>SUM(E12:E13)</f>
        <v>102132</v>
      </c>
      <c r="F11" s="3">
        <v>1161779</v>
      </c>
      <c r="G11" s="4"/>
      <c r="H11" s="4"/>
      <c r="I11" s="4"/>
      <c r="J11" s="4"/>
      <c r="K11" s="4"/>
    </row>
    <row r="12" spans="1:11" ht="12">
      <c r="A12" s="6"/>
      <c r="B12" s="7" t="s">
        <v>11</v>
      </c>
      <c r="C12" s="3">
        <f t="shared" si="0"/>
        <v>7810816</v>
      </c>
      <c r="D12" s="3">
        <v>6636603</v>
      </c>
      <c r="E12" s="3">
        <v>94822</v>
      </c>
      <c r="F12" s="3">
        <v>1079391</v>
      </c>
      <c r="G12" s="4"/>
      <c r="H12" s="4"/>
      <c r="I12" s="4"/>
      <c r="J12" s="4"/>
      <c r="K12" s="4"/>
    </row>
    <row r="13" spans="1:11" ht="12">
      <c r="A13" s="6"/>
      <c r="B13" s="7" t="s">
        <v>12</v>
      </c>
      <c r="C13" s="3">
        <f t="shared" si="0"/>
        <v>1949492</v>
      </c>
      <c r="D13" s="3">
        <v>1859793</v>
      </c>
      <c r="E13" s="3">
        <v>7310</v>
      </c>
      <c r="F13" s="3">
        <v>82389</v>
      </c>
      <c r="G13" s="4"/>
      <c r="H13" s="4"/>
      <c r="I13" s="4"/>
      <c r="J13" s="4"/>
      <c r="K13" s="4"/>
    </row>
    <row r="14" spans="1:11" ht="12">
      <c r="A14" s="148" t="s">
        <v>13</v>
      </c>
      <c r="B14" s="149"/>
      <c r="C14" s="3">
        <f t="shared" si="0"/>
        <v>12398383</v>
      </c>
      <c r="D14" s="3">
        <v>11516325</v>
      </c>
      <c r="E14" s="3">
        <v>49778</v>
      </c>
      <c r="F14" s="3">
        <v>832280</v>
      </c>
      <c r="G14" s="4"/>
      <c r="H14" s="4"/>
      <c r="I14" s="4"/>
      <c r="J14" s="4"/>
      <c r="K14" s="4"/>
    </row>
    <row r="15" spans="1:11" ht="12">
      <c r="A15" s="6"/>
      <c r="B15" s="7" t="s">
        <v>13</v>
      </c>
      <c r="C15" s="3">
        <f t="shared" si="0"/>
        <v>11972903</v>
      </c>
      <c r="D15" s="3">
        <v>11090845</v>
      </c>
      <c r="E15" s="3">
        <v>49778</v>
      </c>
      <c r="F15" s="3">
        <v>832280</v>
      </c>
      <c r="G15" s="4"/>
      <c r="H15" s="4"/>
      <c r="I15" s="4"/>
      <c r="J15" s="4"/>
      <c r="K15" s="4"/>
    </row>
    <row r="16" spans="1:11" ht="12">
      <c r="A16" s="6"/>
      <c r="B16" s="150" t="s">
        <v>14</v>
      </c>
      <c r="C16" s="3">
        <f t="shared" si="0"/>
        <v>425480</v>
      </c>
      <c r="D16" s="3">
        <v>425480</v>
      </c>
      <c r="E16" s="3">
        <v>0</v>
      </c>
      <c r="F16" s="3">
        <v>0</v>
      </c>
      <c r="G16" s="4"/>
      <c r="H16" s="4"/>
      <c r="I16" s="4"/>
      <c r="J16" s="4"/>
      <c r="K16" s="4"/>
    </row>
    <row r="17" spans="1:11" ht="12">
      <c r="A17" s="6"/>
      <c r="B17" s="151"/>
      <c r="C17" s="3"/>
      <c r="D17" s="3"/>
      <c r="E17" s="3"/>
      <c r="F17" s="3"/>
      <c r="G17" s="4"/>
      <c r="H17" s="4"/>
      <c r="I17" s="4"/>
      <c r="J17" s="4"/>
      <c r="K17" s="4"/>
    </row>
    <row r="18" spans="1:11" ht="12">
      <c r="A18" s="148" t="s">
        <v>15</v>
      </c>
      <c r="B18" s="149"/>
      <c r="C18" s="3">
        <f t="shared" si="0"/>
        <v>61021</v>
      </c>
      <c r="D18" s="3">
        <v>45371</v>
      </c>
      <c r="E18" s="3">
        <v>2208</v>
      </c>
      <c r="F18" s="3">
        <v>13442</v>
      </c>
      <c r="G18" s="4"/>
      <c r="H18" s="4"/>
      <c r="I18" s="4"/>
      <c r="J18" s="4"/>
      <c r="K18" s="4"/>
    </row>
    <row r="19" spans="1:11" ht="12">
      <c r="A19" s="148" t="s">
        <v>16</v>
      </c>
      <c r="B19" s="149"/>
      <c r="C19" s="3">
        <f t="shared" si="0"/>
        <v>823562</v>
      </c>
      <c r="D19" s="3">
        <v>823562</v>
      </c>
      <c r="E19" s="3">
        <v>0</v>
      </c>
      <c r="F19" s="3">
        <v>0</v>
      </c>
      <c r="G19" s="4"/>
      <c r="H19" s="4"/>
      <c r="I19" s="4"/>
      <c r="J19" s="4"/>
      <c r="K19" s="4"/>
    </row>
    <row r="20" spans="1:11" ht="12">
      <c r="A20" s="148" t="s">
        <v>17</v>
      </c>
      <c r="B20" s="149"/>
      <c r="C20" s="3">
        <f t="shared" si="0"/>
        <v>46904</v>
      </c>
      <c r="D20" s="3">
        <v>1650</v>
      </c>
      <c r="E20" s="3">
        <v>0</v>
      </c>
      <c r="F20" s="3">
        <v>45254</v>
      </c>
      <c r="G20" s="4"/>
      <c r="H20" s="4"/>
      <c r="I20" s="4"/>
      <c r="J20" s="4"/>
      <c r="K20" s="4"/>
    </row>
    <row r="21" spans="1:11" ht="12" thickBot="1">
      <c r="A21" s="145" t="s">
        <v>18</v>
      </c>
      <c r="B21" s="146"/>
      <c r="C21" s="8">
        <f t="shared" si="0"/>
        <v>1747637</v>
      </c>
      <c r="D21" s="9">
        <v>1619268</v>
      </c>
      <c r="E21" s="9">
        <v>7267</v>
      </c>
      <c r="F21" s="9">
        <v>121102</v>
      </c>
      <c r="G21" s="4"/>
      <c r="H21" s="4"/>
      <c r="I21" s="4"/>
      <c r="J21" s="4"/>
      <c r="K21" s="4"/>
    </row>
    <row r="22" spans="1:11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">
      <c r="A23" s="147" t="s">
        <v>19</v>
      </c>
      <c r="B23" s="147"/>
      <c r="C23" s="4"/>
      <c r="D23" s="4"/>
      <c r="E23" s="4"/>
      <c r="F23" s="4"/>
      <c r="G23" s="4"/>
      <c r="H23" s="4"/>
      <c r="I23" s="4"/>
      <c r="J23" s="4"/>
      <c r="K23" s="4"/>
    </row>
    <row r="24" spans="1:11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</sheetData>
  <sheetProtection/>
  <mergeCells count="20">
    <mergeCell ref="A8:B8"/>
    <mergeCell ref="A9:B9"/>
    <mergeCell ref="A10:B10"/>
    <mergeCell ref="A1:F1"/>
    <mergeCell ref="A3:B4"/>
    <mergeCell ref="C3:C4"/>
    <mergeCell ref="D3:D4"/>
    <mergeCell ref="E3:E4"/>
    <mergeCell ref="F3:F4"/>
    <mergeCell ref="A5:B5"/>
    <mergeCell ref="A6:B6"/>
    <mergeCell ref="A7:B7"/>
    <mergeCell ref="A21:B21"/>
    <mergeCell ref="A23:B23"/>
    <mergeCell ref="A11:B11"/>
    <mergeCell ref="A14:B14"/>
    <mergeCell ref="B16:B17"/>
    <mergeCell ref="A18:B18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9" width="8.7109375" style="2" customWidth="1"/>
    <col min="10" max="10" width="13.7109375" style="2" customWidth="1"/>
    <col min="11" max="11" width="8.7109375" style="2" customWidth="1"/>
    <col min="12" max="16384" width="9.00390625" style="2" customWidth="1"/>
  </cols>
  <sheetData>
    <row r="1" spans="1:6" s="1" customFormat="1" ht="15.75">
      <c r="A1" s="195" t="s">
        <v>141</v>
      </c>
      <c r="B1" s="195"/>
      <c r="C1" s="195"/>
      <c r="D1" s="195"/>
      <c r="E1" s="195"/>
      <c r="F1" s="195"/>
    </row>
    <row r="2" spans="1:6" ht="12" thickBot="1">
      <c r="A2" s="33" t="s">
        <v>0</v>
      </c>
      <c r="B2" s="33"/>
      <c r="C2" s="33"/>
      <c r="D2" s="33"/>
      <c r="E2" s="33"/>
      <c r="F2" s="33"/>
    </row>
    <row r="3" spans="1:11" s="66" customFormat="1" ht="12">
      <c r="A3" s="196" t="s">
        <v>1</v>
      </c>
      <c r="B3" s="197"/>
      <c r="C3" s="200" t="s">
        <v>2</v>
      </c>
      <c r="D3" s="200" t="s">
        <v>3</v>
      </c>
      <c r="E3" s="200" t="s">
        <v>4</v>
      </c>
      <c r="F3" s="189" t="s">
        <v>5</v>
      </c>
      <c r="G3" s="65"/>
      <c r="H3" s="65"/>
      <c r="I3" s="65"/>
      <c r="J3" s="65"/>
      <c r="K3" s="65"/>
    </row>
    <row r="4" spans="1:11" s="66" customFormat="1" ht="12">
      <c r="A4" s="198"/>
      <c r="B4" s="199"/>
      <c r="C4" s="201"/>
      <c r="D4" s="201"/>
      <c r="E4" s="201"/>
      <c r="F4" s="190"/>
      <c r="G4" s="65"/>
      <c r="H4" s="65"/>
      <c r="I4" s="65"/>
      <c r="J4" s="65"/>
      <c r="K4" s="65"/>
    </row>
    <row r="5" spans="1:11" ht="12">
      <c r="A5" s="185" t="s">
        <v>6</v>
      </c>
      <c r="B5" s="186"/>
      <c r="C5" s="26">
        <f aca="true" t="shared" si="0" ref="C5:C15">SUM(D5:F5)</f>
        <v>22959161</v>
      </c>
      <c r="D5" s="26">
        <v>21102803</v>
      </c>
      <c r="E5" s="26">
        <v>116280</v>
      </c>
      <c r="F5" s="26">
        <v>1740078</v>
      </c>
      <c r="G5" s="4"/>
      <c r="H5" s="4"/>
      <c r="I5" s="4"/>
      <c r="J5" s="4"/>
      <c r="K5" s="4"/>
    </row>
    <row r="6" spans="1:11" ht="12">
      <c r="A6" s="193" t="s">
        <v>61</v>
      </c>
      <c r="B6" s="194"/>
      <c r="C6" s="26">
        <f t="shared" si="0"/>
        <v>24358296</v>
      </c>
      <c r="D6" s="26">
        <v>22279606</v>
      </c>
      <c r="E6" s="26">
        <v>150039</v>
      </c>
      <c r="F6" s="26">
        <v>1928651</v>
      </c>
      <c r="G6" s="4"/>
      <c r="H6" s="4"/>
      <c r="I6" s="4"/>
      <c r="J6" s="4"/>
      <c r="K6" s="4"/>
    </row>
    <row r="7" spans="1:11" ht="12">
      <c r="A7" s="180" t="s">
        <v>98</v>
      </c>
      <c r="B7" s="188"/>
      <c r="C7" s="26">
        <f t="shared" si="0"/>
        <v>24138829</v>
      </c>
      <c r="D7" s="26">
        <v>22006115</v>
      </c>
      <c r="E7" s="26">
        <v>168593</v>
      </c>
      <c r="F7" s="26">
        <v>1964121</v>
      </c>
      <c r="G7" s="12"/>
      <c r="H7" s="12"/>
      <c r="I7" s="4"/>
      <c r="J7" s="4"/>
      <c r="K7" s="4"/>
    </row>
    <row r="8" spans="1:11" ht="12">
      <c r="A8" s="180" t="s">
        <v>99</v>
      </c>
      <c r="B8" s="188"/>
      <c r="C8" s="26">
        <f t="shared" si="0"/>
        <v>24417594</v>
      </c>
      <c r="D8" s="26">
        <v>22236219</v>
      </c>
      <c r="E8" s="26">
        <v>93354</v>
      </c>
      <c r="F8" s="26">
        <v>2088021</v>
      </c>
      <c r="G8" s="12"/>
      <c r="H8" s="12"/>
      <c r="I8" s="4"/>
      <c r="J8" s="4"/>
      <c r="K8" s="4"/>
    </row>
    <row r="9" spans="1:11" ht="12">
      <c r="A9" s="193" t="s">
        <v>62</v>
      </c>
      <c r="B9" s="194"/>
      <c r="C9" s="26">
        <f t="shared" si="0"/>
        <v>24371626</v>
      </c>
      <c r="D9" s="26">
        <v>22073535</v>
      </c>
      <c r="E9" s="26">
        <v>195862</v>
      </c>
      <c r="F9" s="26">
        <v>2102229</v>
      </c>
      <c r="G9" s="12"/>
      <c r="H9" s="12"/>
      <c r="I9" s="4"/>
      <c r="J9" s="4"/>
      <c r="K9" s="4"/>
    </row>
    <row r="10" spans="1:11" ht="12">
      <c r="A10" s="193" t="s">
        <v>9</v>
      </c>
      <c r="B10" s="194"/>
      <c r="C10" s="26">
        <f t="shared" si="0"/>
        <v>24837814</v>
      </c>
      <c r="D10" s="26">
        <v>22502572</v>
      </c>
      <c r="E10" s="26">
        <v>161385</v>
      </c>
      <c r="F10" s="26">
        <v>2173857</v>
      </c>
      <c r="G10" s="12"/>
      <c r="H10" s="12"/>
      <c r="I10" s="4"/>
      <c r="J10" s="4"/>
      <c r="K10" s="4"/>
    </row>
    <row r="11" spans="1:11" ht="12">
      <c r="A11" s="193" t="s">
        <v>63</v>
      </c>
      <c r="B11" s="194"/>
      <c r="C11" s="26">
        <f t="shared" si="0"/>
        <v>24823207</v>
      </c>
      <c r="D11" s="26">
        <v>22375168</v>
      </c>
      <c r="E11" s="26">
        <v>148564</v>
      </c>
      <c r="F11" s="26">
        <v>2299475</v>
      </c>
      <c r="G11" s="13"/>
      <c r="H11" s="12"/>
      <c r="I11" s="4"/>
      <c r="J11" s="4"/>
      <c r="K11" s="4"/>
    </row>
    <row r="12" spans="1:11" ht="12">
      <c r="A12" s="180" t="s">
        <v>64</v>
      </c>
      <c r="B12" s="188"/>
      <c r="C12" s="26">
        <f t="shared" si="0"/>
        <v>25266218</v>
      </c>
      <c r="D12" s="26">
        <v>22756750</v>
      </c>
      <c r="E12" s="26">
        <v>193665</v>
      </c>
      <c r="F12" s="26">
        <v>2315803</v>
      </c>
      <c r="G12" s="12"/>
      <c r="H12" s="12"/>
      <c r="I12" s="4"/>
      <c r="J12" s="4"/>
      <c r="K12" s="4"/>
    </row>
    <row r="13" spans="1:11" ht="12">
      <c r="A13" s="180" t="s">
        <v>65</v>
      </c>
      <c r="B13" s="188"/>
      <c r="C13" s="26">
        <f t="shared" si="0"/>
        <v>25961896</v>
      </c>
      <c r="D13" s="26">
        <v>23478870</v>
      </c>
      <c r="E13" s="26">
        <v>256232</v>
      </c>
      <c r="F13" s="26">
        <v>2226794</v>
      </c>
      <c r="G13" s="12"/>
      <c r="H13" s="12"/>
      <c r="I13" s="4"/>
      <c r="J13" s="4"/>
      <c r="K13" s="4"/>
    </row>
    <row r="14" spans="1:11" ht="12">
      <c r="A14" s="180" t="s">
        <v>66</v>
      </c>
      <c r="B14" s="188"/>
      <c r="C14" s="26">
        <f t="shared" si="0"/>
        <v>27230308</v>
      </c>
      <c r="D14" s="26">
        <v>24990803</v>
      </c>
      <c r="E14" s="26">
        <v>176388</v>
      </c>
      <c r="F14" s="26">
        <v>2063117</v>
      </c>
      <c r="G14" s="12"/>
      <c r="H14" s="12"/>
      <c r="I14" s="4"/>
      <c r="J14" s="4"/>
      <c r="K14" s="4"/>
    </row>
    <row r="15" spans="1:11" ht="12">
      <c r="A15" s="180" t="s">
        <v>67</v>
      </c>
      <c r="B15" s="188"/>
      <c r="C15" s="26">
        <f t="shared" si="0"/>
        <v>27439091</v>
      </c>
      <c r="D15" s="26">
        <v>25430378</v>
      </c>
      <c r="E15" s="26">
        <v>133703</v>
      </c>
      <c r="F15" s="26">
        <v>1875010</v>
      </c>
      <c r="G15" s="12"/>
      <c r="H15" s="12"/>
      <c r="I15" s="4"/>
      <c r="J15" s="4"/>
      <c r="K15" s="4"/>
    </row>
    <row r="16" spans="1:11" s="11" customFormat="1" ht="12">
      <c r="A16" s="180" t="s">
        <v>68</v>
      </c>
      <c r="B16" s="188"/>
      <c r="C16" s="26">
        <v>28584081</v>
      </c>
      <c r="D16" s="26">
        <v>26606878</v>
      </c>
      <c r="E16" s="26">
        <v>187995</v>
      </c>
      <c r="F16" s="26">
        <v>1789208</v>
      </c>
      <c r="G16" s="13"/>
      <c r="H16" s="13"/>
      <c r="I16" s="10"/>
      <c r="J16" s="10"/>
      <c r="K16" s="10"/>
    </row>
    <row r="17" spans="1:11" s="11" customFormat="1" ht="12">
      <c r="A17" s="180" t="s">
        <v>69</v>
      </c>
      <c r="B17" s="181"/>
      <c r="C17" s="26">
        <v>29818266</v>
      </c>
      <c r="D17" s="26">
        <v>27941802</v>
      </c>
      <c r="E17" s="26">
        <v>119831</v>
      </c>
      <c r="F17" s="26">
        <v>1756633</v>
      </c>
      <c r="G17" s="13"/>
      <c r="H17" s="13"/>
      <c r="I17" s="10"/>
      <c r="J17" s="10"/>
      <c r="K17" s="10"/>
    </row>
    <row r="18" spans="1:11" s="11" customFormat="1" ht="12">
      <c r="A18" s="180" t="s">
        <v>70</v>
      </c>
      <c r="B18" s="181"/>
      <c r="C18" s="26">
        <v>28255101</v>
      </c>
      <c r="D18" s="26">
        <v>26352637</v>
      </c>
      <c r="E18" s="26">
        <v>183708</v>
      </c>
      <c r="F18" s="26">
        <v>1718756</v>
      </c>
      <c r="G18" s="13"/>
      <c r="H18" s="13"/>
      <c r="I18" s="10"/>
      <c r="J18" s="10"/>
      <c r="K18" s="10"/>
    </row>
    <row r="19" spans="1:11" s="11" customFormat="1" ht="12">
      <c r="A19" s="191" t="s">
        <v>71</v>
      </c>
      <c r="B19" s="192"/>
      <c r="C19" s="27">
        <v>27721382</v>
      </c>
      <c r="D19" s="27">
        <v>25910378</v>
      </c>
      <c r="E19" s="27">
        <v>162326</v>
      </c>
      <c r="F19" s="27">
        <v>1648678</v>
      </c>
      <c r="G19" s="13"/>
      <c r="H19" s="13"/>
      <c r="I19" s="10"/>
      <c r="J19" s="10"/>
      <c r="K19" s="10"/>
    </row>
    <row r="20" spans="1:11" ht="12">
      <c r="A20" s="185" t="s">
        <v>10</v>
      </c>
      <c r="B20" s="186"/>
      <c r="C20" s="28">
        <v>11641087</v>
      </c>
      <c r="D20" s="28">
        <v>10394712</v>
      </c>
      <c r="E20" s="28">
        <v>86702</v>
      </c>
      <c r="F20" s="28">
        <v>1159673</v>
      </c>
      <c r="G20" s="12"/>
      <c r="H20" s="12"/>
      <c r="I20" s="4"/>
      <c r="J20" s="4"/>
      <c r="K20" s="4"/>
    </row>
    <row r="21" spans="1:11" ht="12">
      <c r="A21" s="29"/>
      <c r="B21" s="30" t="s">
        <v>11</v>
      </c>
      <c r="C21" s="26">
        <v>9567281</v>
      </c>
      <c r="D21" s="26">
        <v>8365853</v>
      </c>
      <c r="E21" s="26">
        <v>81140</v>
      </c>
      <c r="F21" s="26">
        <v>1120288</v>
      </c>
      <c r="G21" s="4"/>
      <c r="H21" s="4"/>
      <c r="I21" s="4"/>
      <c r="J21" s="4"/>
      <c r="K21" s="4"/>
    </row>
    <row r="22" spans="1:11" ht="12">
      <c r="A22" s="29"/>
      <c r="B22" s="30" t="s">
        <v>12</v>
      </c>
      <c r="C22" s="26">
        <v>2073806</v>
      </c>
      <c r="D22" s="26">
        <v>2028859</v>
      </c>
      <c r="E22" s="26">
        <v>5562</v>
      </c>
      <c r="F22" s="26">
        <v>39385</v>
      </c>
      <c r="G22" s="4"/>
      <c r="H22" s="4"/>
      <c r="I22" s="4"/>
      <c r="J22" s="4"/>
      <c r="K22" s="4"/>
    </row>
    <row r="23" spans="1:11" ht="12">
      <c r="A23" s="179" t="s">
        <v>13</v>
      </c>
      <c r="B23" s="177"/>
      <c r="C23" s="26">
        <v>13333243</v>
      </c>
      <c r="D23" s="26">
        <v>12849128</v>
      </c>
      <c r="E23" s="26">
        <v>65041</v>
      </c>
      <c r="F23" s="26">
        <v>419074</v>
      </c>
      <c r="G23" s="4"/>
      <c r="H23" s="4"/>
      <c r="I23" s="4"/>
      <c r="J23" s="4"/>
      <c r="K23" s="4"/>
    </row>
    <row r="24" spans="1:11" ht="12">
      <c r="A24" s="29"/>
      <c r="B24" s="30" t="s">
        <v>13</v>
      </c>
      <c r="C24" s="26">
        <v>12844314</v>
      </c>
      <c r="D24" s="26">
        <v>12360199</v>
      </c>
      <c r="E24" s="26">
        <v>65041</v>
      </c>
      <c r="F24" s="26">
        <v>419074</v>
      </c>
      <c r="G24" s="4"/>
      <c r="H24" s="4"/>
      <c r="I24" s="4"/>
      <c r="J24" s="4"/>
      <c r="K24" s="4"/>
    </row>
    <row r="25" spans="1:11" ht="36">
      <c r="A25" s="29"/>
      <c r="B25" s="31" t="s">
        <v>33</v>
      </c>
      <c r="C25" s="32">
        <v>488929</v>
      </c>
      <c r="D25" s="26">
        <v>488929</v>
      </c>
      <c r="E25" s="26">
        <v>0</v>
      </c>
      <c r="F25" s="26">
        <v>0</v>
      </c>
      <c r="G25" s="4"/>
      <c r="H25" s="4"/>
      <c r="I25" s="4"/>
      <c r="J25" s="4"/>
      <c r="K25" s="4"/>
    </row>
    <row r="26" spans="1:11" ht="12">
      <c r="A26" s="179" t="s">
        <v>15</v>
      </c>
      <c r="B26" s="177"/>
      <c r="C26" s="26">
        <v>79315</v>
      </c>
      <c r="D26" s="26">
        <v>67854</v>
      </c>
      <c r="E26" s="26">
        <v>1419</v>
      </c>
      <c r="F26" s="26">
        <v>10042</v>
      </c>
      <c r="G26" s="4"/>
      <c r="H26" s="4"/>
      <c r="I26" s="4"/>
      <c r="J26" s="4"/>
      <c r="K26" s="4"/>
    </row>
    <row r="27" spans="1:11" ht="12">
      <c r="A27" s="179" t="s">
        <v>16</v>
      </c>
      <c r="B27" s="177"/>
      <c r="C27" s="26">
        <v>857212</v>
      </c>
      <c r="D27" s="26">
        <v>857116</v>
      </c>
      <c r="E27" s="26">
        <v>0</v>
      </c>
      <c r="F27" s="26">
        <v>96</v>
      </c>
      <c r="G27" s="4"/>
      <c r="H27" s="4"/>
      <c r="I27" s="4"/>
      <c r="J27" s="4"/>
      <c r="K27" s="4"/>
    </row>
    <row r="28" spans="1:11" ht="12">
      <c r="A28" s="177" t="s">
        <v>17</v>
      </c>
      <c r="B28" s="178"/>
      <c r="C28" s="26">
        <v>0</v>
      </c>
      <c r="D28" s="26">
        <v>0</v>
      </c>
      <c r="E28" s="26">
        <v>0</v>
      </c>
      <c r="F28" s="26">
        <v>0</v>
      </c>
      <c r="G28" s="4"/>
      <c r="H28" s="4"/>
      <c r="I28" s="4"/>
      <c r="J28" s="4"/>
      <c r="K28" s="4"/>
    </row>
    <row r="29" spans="1:11" ht="12">
      <c r="A29" s="177" t="s">
        <v>34</v>
      </c>
      <c r="B29" s="178"/>
      <c r="C29" s="26">
        <v>0</v>
      </c>
      <c r="D29" s="26">
        <v>0</v>
      </c>
      <c r="E29" s="26">
        <v>0</v>
      </c>
      <c r="F29" s="26">
        <v>0</v>
      </c>
      <c r="G29" s="4"/>
      <c r="H29" s="4"/>
      <c r="I29" s="4"/>
      <c r="J29" s="4"/>
      <c r="K29" s="4"/>
    </row>
    <row r="30" spans="1:11" ht="12">
      <c r="A30" s="177" t="s">
        <v>18</v>
      </c>
      <c r="B30" s="178"/>
      <c r="C30" s="26">
        <v>1810525</v>
      </c>
      <c r="D30" s="26">
        <v>1741568</v>
      </c>
      <c r="E30" s="26">
        <v>9164</v>
      </c>
      <c r="F30" s="26">
        <v>59793</v>
      </c>
      <c r="G30" s="4"/>
      <c r="H30" s="4"/>
      <c r="I30" s="4"/>
      <c r="J30" s="4"/>
      <c r="K30" s="4"/>
    </row>
    <row r="31" spans="1:11" ht="12" thickBot="1">
      <c r="A31" s="34"/>
      <c r="B31" s="35"/>
      <c r="C31" s="36"/>
      <c r="D31" s="37"/>
      <c r="E31" s="37"/>
      <c r="F31" s="37"/>
      <c r="G31" s="4"/>
      <c r="H31" s="4"/>
      <c r="I31" s="4"/>
      <c r="J31" s="4"/>
      <c r="K31" s="4"/>
    </row>
    <row r="32" spans="1:11" ht="12">
      <c r="A32" s="38"/>
      <c r="B32" s="38"/>
      <c r="C32" s="38"/>
      <c r="D32" s="38"/>
      <c r="E32" s="38"/>
      <c r="F32" s="38"/>
      <c r="G32" s="4"/>
      <c r="H32" s="4"/>
      <c r="I32" s="4"/>
      <c r="J32" s="4"/>
      <c r="K32" s="4"/>
    </row>
    <row r="33" spans="3:11" ht="12">
      <c r="C33" s="38"/>
      <c r="D33" s="38"/>
      <c r="E33" s="38"/>
      <c r="F33" s="38"/>
      <c r="G33" s="4"/>
      <c r="H33" s="4"/>
      <c r="I33" s="4"/>
      <c r="J33" s="4"/>
      <c r="K33" s="4"/>
    </row>
    <row r="34" spans="1:11" ht="12">
      <c r="A34" s="187" t="s">
        <v>35</v>
      </c>
      <c r="B34" s="187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6" ht="12">
      <c r="A131" s="4"/>
      <c r="B131" s="4"/>
      <c r="C131" s="4"/>
      <c r="D131" s="4"/>
      <c r="E131" s="4"/>
      <c r="F131" s="4"/>
    </row>
  </sheetData>
  <sheetProtection/>
  <mergeCells count="29">
    <mergeCell ref="A5:B5"/>
    <mergeCell ref="A6:B6"/>
    <mergeCell ref="A7:B7"/>
    <mergeCell ref="A8:B8"/>
    <mergeCell ref="A9:B9"/>
    <mergeCell ref="A1:F1"/>
    <mergeCell ref="A3:B4"/>
    <mergeCell ref="C3:C4"/>
    <mergeCell ref="D3:D4"/>
    <mergeCell ref="E3:E4"/>
    <mergeCell ref="F3:F4"/>
    <mergeCell ref="A17:B17"/>
    <mergeCell ref="A18:B18"/>
    <mergeCell ref="A19:B19"/>
    <mergeCell ref="A20:B20"/>
    <mergeCell ref="A23:B23"/>
    <mergeCell ref="A10:B10"/>
    <mergeCell ref="A11:B11"/>
    <mergeCell ref="A12:B12"/>
    <mergeCell ref="A13:B13"/>
    <mergeCell ref="A30:B30"/>
    <mergeCell ref="A34:B34"/>
    <mergeCell ref="A26:B26"/>
    <mergeCell ref="A14:B14"/>
    <mergeCell ref="A15:B15"/>
    <mergeCell ref="A16:B16"/>
    <mergeCell ref="A27:B27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6" width="16.28125" style="33" customWidth="1"/>
    <col min="7" max="7" width="8.7109375" style="33" customWidth="1"/>
    <col min="8" max="8" width="15.28125" style="33" customWidth="1"/>
    <col min="9" max="9" width="8.7109375" style="33" customWidth="1"/>
    <col min="10" max="10" width="13.7109375" style="33" customWidth="1"/>
    <col min="11" max="11" width="8.7109375" style="33" customWidth="1"/>
    <col min="12" max="16384" width="9.00390625" style="33" customWidth="1"/>
  </cols>
  <sheetData>
    <row r="1" spans="1:6" s="39" customFormat="1" ht="15.75">
      <c r="A1" s="209" t="s">
        <v>141</v>
      </c>
      <c r="B1" s="209"/>
      <c r="C1" s="209"/>
      <c r="D1" s="209"/>
      <c r="E1" s="209"/>
      <c r="F1" s="209"/>
    </row>
    <row r="2" spans="1:6" ht="12" thickBot="1">
      <c r="A2" s="38" t="s">
        <v>0</v>
      </c>
      <c r="B2" s="38"/>
      <c r="C2" s="38"/>
      <c r="D2" s="38"/>
      <c r="E2" s="38"/>
      <c r="F2" s="40" t="s">
        <v>72</v>
      </c>
    </row>
    <row r="3" spans="1:11" s="64" customFormat="1" ht="12">
      <c r="A3" s="196" t="s">
        <v>1</v>
      </c>
      <c r="B3" s="197"/>
      <c r="C3" s="200" t="s">
        <v>2</v>
      </c>
      <c r="D3" s="200" t="s">
        <v>3</v>
      </c>
      <c r="E3" s="200" t="s">
        <v>4</v>
      </c>
      <c r="F3" s="189" t="s">
        <v>5</v>
      </c>
      <c r="G3" s="63"/>
      <c r="H3" s="63"/>
      <c r="I3" s="63"/>
      <c r="J3" s="63"/>
      <c r="K3" s="63"/>
    </row>
    <row r="4" spans="1:11" s="64" customFormat="1" ht="12">
      <c r="A4" s="198"/>
      <c r="B4" s="199"/>
      <c r="C4" s="201"/>
      <c r="D4" s="201"/>
      <c r="E4" s="201"/>
      <c r="F4" s="190"/>
      <c r="G4" s="63"/>
      <c r="H4" s="63"/>
      <c r="I4" s="63"/>
      <c r="J4" s="63"/>
      <c r="K4" s="63"/>
    </row>
    <row r="5" spans="1:11" ht="12">
      <c r="A5" s="185" t="s">
        <v>6</v>
      </c>
      <c r="B5" s="186"/>
      <c r="C5" s="41">
        <f aca="true" t="shared" si="0" ref="C5:C15">SUM(D5:F5)</f>
        <v>22959161</v>
      </c>
      <c r="D5" s="41">
        <v>21102803</v>
      </c>
      <c r="E5" s="41">
        <v>116280</v>
      </c>
      <c r="F5" s="26">
        <v>1740078</v>
      </c>
      <c r="G5" s="38"/>
      <c r="H5" s="38"/>
      <c r="I5" s="38"/>
      <c r="J5" s="38"/>
      <c r="K5" s="38"/>
    </row>
    <row r="6" spans="1:11" ht="12">
      <c r="A6" s="193" t="s">
        <v>73</v>
      </c>
      <c r="B6" s="194"/>
      <c r="C6" s="42">
        <f t="shared" si="0"/>
        <v>24358296</v>
      </c>
      <c r="D6" s="42">
        <v>22279606</v>
      </c>
      <c r="E6" s="42">
        <v>150039</v>
      </c>
      <c r="F6" s="26">
        <v>1928651</v>
      </c>
      <c r="G6" s="38"/>
      <c r="H6" s="38"/>
      <c r="I6" s="38"/>
      <c r="J6" s="38"/>
      <c r="K6" s="38"/>
    </row>
    <row r="7" spans="1:11" ht="12">
      <c r="A7" s="180" t="s">
        <v>96</v>
      </c>
      <c r="B7" s="188"/>
      <c r="C7" s="42">
        <f t="shared" si="0"/>
        <v>24138829</v>
      </c>
      <c r="D7" s="42">
        <v>22006115</v>
      </c>
      <c r="E7" s="42">
        <v>168593</v>
      </c>
      <c r="F7" s="26">
        <v>1964121</v>
      </c>
      <c r="G7" s="43"/>
      <c r="H7" s="43"/>
      <c r="I7" s="38"/>
      <c r="J7" s="38"/>
      <c r="K7" s="38"/>
    </row>
    <row r="8" spans="1:11" ht="12">
      <c r="A8" s="180" t="s">
        <v>97</v>
      </c>
      <c r="B8" s="188"/>
      <c r="C8" s="42">
        <f t="shared" si="0"/>
        <v>24417594</v>
      </c>
      <c r="D8" s="42">
        <v>22236219</v>
      </c>
      <c r="E8" s="42">
        <v>93354</v>
      </c>
      <c r="F8" s="26">
        <v>2088021</v>
      </c>
      <c r="G8" s="43"/>
      <c r="H8" s="43"/>
      <c r="I8" s="38"/>
      <c r="J8" s="38"/>
      <c r="K8" s="38"/>
    </row>
    <row r="9" spans="1:11" ht="12">
      <c r="A9" s="193" t="s">
        <v>74</v>
      </c>
      <c r="B9" s="194"/>
      <c r="C9" s="42">
        <f t="shared" si="0"/>
        <v>24371626</v>
      </c>
      <c r="D9" s="42">
        <v>22073535</v>
      </c>
      <c r="E9" s="42">
        <v>195862</v>
      </c>
      <c r="F9" s="26">
        <v>2102229</v>
      </c>
      <c r="G9" s="43"/>
      <c r="H9" s="43"/>
      <c r="I9" s="38"/>
      <c r="J9" s="38"/>
      <c r="K9" s="38"/>
    </row>
    <row r="10" spans="1:11" ht="12">
      <c r="A10" s="193" t="s">
        <v>9</v>
      </c>
      <c r="B10" s="194"/>
      <c r="C10" s="42">
        <f t="shared" si="0"/>
        <v>24837814</v>
      </c>
      <c r="D10" s="42">
        <v>22502572</v>
      </c>
      <c r="E10" s="42">
        <v>161385</v>
      </c>
      <c r="F10" s="26">
        <v>2173857</v>
      </c>
      <c r="G10" s="43"/>
      <c r="H10" s="43"/>
      <c r="I10" s="38"/>
      <c r="J10" s="38"/>
      <c r="K10" s="38"/>
    </row>
    <row r="11" spans="1:11" ht="12">
      <c r="A11" s="193" t="s">
        <v>75</v>
      </c>
      <c r="B11" s="194"/>
      <c r="C11" s="42">
        <f t="shared" si="0"/>
        <v>24823207</v>
      </c>
      <c r="D11" s="42">
        <v>22375168</v>
      </c>
      <c r="E11" s="42">
        <v>148564</v>
      </c>
      <c r="F11" s="26">
        <v>2299475</v>
      </c>
      <c r="G11" s="44"/>
      <c r="H11" s="43"/>
      <c r="I11" s="38"/>
      <c r="J11" s="38"/>
      <c r="K11" s="38"/>
    </row>
    <row r="12" spans="1:11" ht="12">
      <c r="A12" s="180" t="s">
        <v>76</v>
      </c>
      <c r="B12" s="188"/>
      <c r="C12" s="42">
        <f t="shared" si="0"/>
        <v>25266218</v>
      </c>
      <c r="D12" s="42">
        <v>22756750</v>
      </c>
      <c r="E12" s="42">
        <v>193665</v>
      </c>
      <c r="F12" s="26">
        <v>2315803</v>
      </c>
      <c r="G12" s="43"/>
      <c r="H12" s="43"/>
      <c r="I12" s="38"/>
      <c r="J12" s="38"/>
      <c r="K12" s="38"/>
    </row>
    <row r="13" spans="1:11" ht="12">
      <c r="A13" s="180" t="s">
        <v>77</v>
      </c>
      <c r="B13" s="188"/>
      <c r="C13" s="42">
        <f t="shared" si="0"/>
        <v>25961896</v>
      </c>
      <c r="D13" s="42">
        <v>23478870</v>
      </c>
      <c r="E13" s="42">
        <v>256232</v>
      </c>
      <c r="F13" s="26">
        <v>2226794</v>
      </c>
      <c r="G13" s="43"/>
      <c r="H13" s="43"/>
      <c r="I13" s="38"/>
      <c r="J13" s="38"/>
      <c r="K13" s="38"/>
    </row>
    <row r="14" spans="1:11" ht="12">
      <c r="A14" s="180" t="s">
        <v>78</v>
      </c>
      <c r="B14" s="188"/>
      <c r="C14" s="42">
        <f t="shared" si="0"/>
        <v>27230308</v>
      </c>
      <c r="D14" s="42">
        <v>24990803</v>
      </c>
      <c r="E14" s="42">
        <v>176388</v>
      </c>
      <c r="F14" s="26">
        <v>2063117</v>
      </c>
      <c r="G14" s="43"/>
      <c r="H14" s="43"/>
      <c r="I14" s="38"/>
      <c r="J14" s="38"/>
      <c r="K14" s="38"/>
    </row>
    <row r="15" spans="1:11" ht="12">
      <c r="A15" s="180" t="s">
        <v>79</v>
      </c>
      <c r="B15" s="188"/>
      <c r="C15" s="42">
        <f t="shared" si="0"/>
        <v>27439091</v>
      </c>
      <c r="D15" s="42">
        <v>25430378</v>
      </c>
      <c r="E15" s="42">
        <v>133703</v>
      </c>
      <c r="F15" s="26">
        <v>1875010</v>
      </c>
      <c r="G15" s="43"/>
      <c r="H15" s="43"/>
      <c r="I15" s="38"/>
      <c r="J15" s="38"/>
      <c r="K15" s="38"/>
    </row>
    <row r="16" spans="1:11" s="46" customFormat="1" ht="12">
      <c r="A16" s="180" t="s">
        <v>80</v>
      </c>
      <c r="B16" s="188"/>
      <c r="C16" s="42">
        <v>28584081</v>
      </c>
      <c r="D16" s="42">
        <v>26606878</v>
      </c>
      <c r="E16" s="42">
        <v>187995</v>
      </c>
      <c r="F16" s="26">
        <v>1789208</v>
      </c>
      <c r="G16" s="44"/>
      <c r="H16" s="44"/>
      <c r="I16" s="45"/>
      <c r="J16" s="45"/>
      <c r="K16" s="45"/>
    </row>
    <row r="17" spans="1:11" s="46" customFormat="1" ht="12">
      <c r="A17" s="180" t="s">
        <v>81</v>
      </c>
      <c r="B17" s="181"/>
      <c r="C17" s="42">
        <v>29818266</v>
      </c>
      <c r="D17" s="42">
        <v>27941802</v>
      </c>
      <c r="E17" s="42">
        <v>119831</v>
      </c>
      <c r="F17" s="26">
        <v>1756633</v>
      </c>
      <c r="G17" s="44"/>
      <c r="H17" s="44"/>
      <c r="I17" s="45"/>
      <c r="J17" s="45"/>
      <c r="K17" s="45"/>
    </row>
    <row r="18" spans="1:11" s="46" customFormat="1" ht="12">
      <c r="A18" s="180" t="s">
        <v>82</v>
      </c>
      <c r="B18" s="181"/>
      <c r="C18" s="42">
        <v>28255101</v>
      </c>
      <c r="D18" s="42">
        <v>26352637</v>
      </c>
      <c r="E18" s="42">
        <v>183708</v>
      </c>
      <c r="F18" s="26">
        <v>1718756</v>
      </c>
      <c r="G18" s="44"/>
      <c r="H18" s="44"/>
      <c r="I18" s="45"/>
      <c r="J18" s="45"/>
      <c r="K18" s="45"/>
    </row>
    <row r="19" spans="1:11" s="46" customFormat="1" ht="12">
      <c r="A19" s="193" t="s">
        <v>83</v>
      </c>
      <c r="B19" s="194"/>
      <c r="C19" s="42">
        <v>27721382</v>
      </c>
      <c r="D19" s="42">
        <v>25910378</v>
      </c>
      <c r="E19" s="42">
        <v>162326</v>
      </c>
      <c r="F19" s="26">
        <v>1648678</v>
      </c>
      <c r="G19" s="44"/>
      <c r="H19" s="43"/>
      <c r="I19" s="45"/>
      <c r="J19" s="45"/>
      <c r="K19" s="45"/>
    </row>
    <row r="20" spans="1:11" s="46" customFormat="1" ht="12">
      <c r="A20" s="202" t="s">
        <v>84</v>
      </c>
      <c r="B20" s="203"/>
      <c r="C20" s="47">
        <v>28030661</v>
      </c>
      <c r="D20" s="47">
        <v>26379660</v>
      </c>
      <c r="E20" s="47">
        <v>140368</v>
      </c>
      <c r="F20" s="48">
        <v>1510633</v>
      </c>
      <c r="G20" s="44"/>
      <c r="H20" s="43"/>
      <c r="I20" s="45"/>
      <c r="J20" s="45"/>
      <c r="K20" s="45"/>
    </row>
    <row r="21" spans="1:11" ht="12">
      <c r="A21" s="204" t="s">
        <v>10</v>
      </c>
      <c r="B21" s="205"/>
      <c r="C21" s="49">
        <v>11822319</v>
      </c>
      <c r="D21" s="49">
        <v>10638452</v>
      </c>
      <c r="E21" s="49">
        <v>101281</v>
      </c>
      <c r="F21" s="50">
        <v>1082586</v>
      </c>
      <c r="G21" s="43"/>
      <c r="H21" s="43"/>
      <c r="I21" s="38"/>
      <c r="J21" s="38"/>
      <c r="K21" s="38"/>
    </row>
    <row r="22" spans="1:11" ht="12">
      <c r="A22" s="53"/>
      <c r="B22" s="54" t="s">
        <v>11</v>
      </c>
      <c r="C22" s="51">
        <v>9507715</v>
      </c>
      <c r="D22" s="51">
        <v>8363339</v>
      </c>
      <c r="E22" s="51">
        <v>95032</v>
      </c>
      <c r="F22" s="52">
        <v>1049344</v>
      </c>
      <c r="G22" s="38"/>
      <c r="H22" s="43"/>
      <c r="I22" s="38"/>
      <c r="J22" s="38"/>
      <c r="K22" s="38"/>
    </row>
    <row r="23" spans="1:11" ht="12">
      <c r="A23" s="53"/>
      <c r="B23" s="54" t="s">
        <v>12</v>
      </c>
      <c r="C23" s="51">
        <v>2314604</v>
      </c>
      <c r="D23" s="51">
        <v>2275113</v>
      </c>
      <c r="E23" s="51">
        <v>6249</v>
      </c>
      <c r="F23" s="52">
        <v>33242</v>
      </c>
      <c r="G23" s="38"/>
      <c r="H23" s="43"/>
      <c r="I23" s="38"/>
      <c r="J23" s="38"/>
      <c r="K23" s="38"/>
    </row>
    <row r="24" spans="1:11" ht="12">
      <c r="A24" s="206" t="s">
        <v>13</v>
      </c>
      <c r="B24" s="207"/>
      <c r="C24" s="51">
        <v>13326239</v>
      </c>
      <c r="D24" s="51">
        <v>12926059</v>
      </c>
      <c r="E24" s="51">
        <v>32777</v>
      </c>
      <c r="F24" s="52">
        <v>367403</v>
      </c>
      <c r="G24" s="38"/>
      <c r="H24" s="43"/>
      <c r="I24" s="38"/>
      <c r="J24" s="38"/>
      <c r="K24" s="38"/>
    </row>
    <row r="25" spans="1:11" ht="12">
      <c r="A25" s="53"/>
      <c r="B25" s="54" t="s">
        <v>13</v>
      </c>
      <c r="C25" s="51">
        <v>12853781</v>
      </c>
      <c r="D25" s="51">
        <v>12453601</v>
      </c>
      <c r="E25" s="51">
        <v>32777</v>
      </c>
      <c r="F25" s="52">
        <v>367403</v>
      </c>
      <c r="G25" s="38"/>
      <c r="H25" s="43"/>
      <c r="I25" s="38"/>
      <c r="J25" s="38"/>
      <c r="K25" s="38"/>
    </row>
    <row r="26" spans="1:11" ht="36">
      <c r="A26" s="53"/>
      <c r="B26" s="55" t="s">
        <v>33</v>
      </c>
      <c r="C26" s="51">
        <v>472458</v>
      </c>
      <c r="D26" s="51">
        <v>472458</v>
      </c>
      <c r="E26" s="51">
        <v>0</v>
      </c>
      <c r="F26" s="52">
        <v>0</v>
      </c>
      <c r="G26" s="38"/>
      <c r="H26" s="43"/>
      <c r="I26" s="38"/>
      <c r="J26" s="38"/>
      <c r="K26" s="38"/>
    </row>
    <row r="27" spans="1:11" ht="12">
      <c r="A27" s="206" t="s">
        <v>15</v>
      </c>
      <c r="B27" s="207"/>
      <c r="C27" s="51">
        <v>79286</v>
      </c>
      <c r="D27" s="51">
        <v>68840</v>
      </c>
      <c r="E27" s="51">
        <v>1658</v>
      </c>
      <c r="F27" s="52">
        <v>8788</v>
      </c>
      <c r="G27" s="38"/>
      <c r="H27" s="43"/>
      <c r="I27" s="38"/>
      <c r="J27" s="38"/>
      <c r="K27" s="38"/>
    </row>
    <row r="28" spans="1:11" ht="12">
      <c r="A28" s="206" t="s">
        <v>16</v>
      </c>
      <c r="B28" s="207"/>
      <c r="C28" s="51">
        <v>978600</v>
      </c>
      <c r="D28" s="51">
        <v>978600</v>
      </c>
      <c r="E28" s="51">
        <v>0</v>
      </c>
      <c r="F28" s="52">
        <v>0</v>
      </c>
      <c r="G28" s="38"/>
      <c r="H28" s="43"/>
      <c r="I28" s="38"/>
      <c r="J28" s="38"/>
      <c r="K28" s="38"/>
    </row>
    <row r="29" spans="1:11" ht="12">
      <c r="A29" s="206" t="s">
        <v>17</v>
      </c>
      <c r="B29" s="207"/>
      <c r="C29" s="51">
        <v>0</v>
      </c>
      <c r="D29" s="51">
        <v>0</v>
      </c>
      <c r="E29" s="51">
        <v>0</v>
      </c>
      <c r="F29" s="52">
        <v>0</v>
      </c>
      <c r="G29" s="38"/>
      <c r="H29" s="43"/>
      <c r="I29" s="38"/>
      <c r="J29" s="38"/>
      <c r="K29" s="38"/>
    </row>
    <row r="30" spans="1:11" ht="12">
      <c r="A30" s="206" t="s">
        <v>34</v>
      </c>
      <c r="B30" s="207"/>
      <c r="C30" s="51">
        <v>0</v>
      </c>
      <c r="D30" s="51">
        <v>0</v>
      </c>
      <c r="E30" s="51">
        <v>0</v>
      </c>
      <c r="F30" s="52">
        <v>0</v>
      </c>
      <c r="G30" s="38"/>
      <c r="H30" s="43"/>
      <c r="I30" s="38"/>
      <c r="J30" s="38"/>
      <c r="K30" s="38"/>
    </row>
    <row r="31" spans="1:11" ht="12">
      <c r="A31" s="186" t="s">
        <v>18</v>
      </c>
      <c r="B31" s="208"/>
      <c r="C31" s="41">
        <v>1824217</v>
      </c>
      <c r="D31" s="41">
        <v>1767709</v>
      </c>
      <c r="E31" s="41">
        <v>4652</v>
      </c>
      <c r="F31" s="56">
        <v>51856</v>
      </c>
      <c r="G31" s="38"/>
      <c r="H31" s="43"/>
      <c r="I31" s="38"/>
      <c r="J31" s="38"/>
      <c r="K31" s="38"/>
    </row>
    <row r="32" spans="1:11" ht="12">
      <c r="A32" s="57"/>
      <c r="B32" s="58"/>
      <c r="C32" s="49"/>
      <c r="D32" s="49"/>
      <c r="E32" s="49"/>
      <c r="F32" s="50"/>
      <c r="G32" s="38"/>
      <c r="H32" s="43"/>
      <c r="I32" s="38"/>
      <c r="J32" s="38"/>
      <c r="K32" s="38"/>
    </row>
    <row r="33" spans="1:11" ht="12">
      <c r="A33" s="38"/>
      <c r="B33" s="38"/>
      <c r="C33" s="38"/>
      <c r="D33" s="38"/>
      <c r="E33" s="38"/>
      <c r="F33" s="38"/>
      <c r="G33" s="38"/>
      <c r="H33" s="43"/>
      <c r="I33" s="38"/>
      <c r="J33" s="38"/>
      <c r="K33" s="38"/>
    </row>
    <row r="34" spans="1:11" ht="12">
      <c r="A34" s="187" t="s">
        <v>35</v>
      </c>
      <c r="B34" s="187"/>
      <c r="C34" s="38"/>
      <c r="D34" s="38"/>
      <c r="E34" s="38"/>
      <c r="F34" s="38"/>
      <c r="G34" s="38"/>
      <c r="H34" s="43"/>
      <c r="I34" s="38"/>
      <c r="J34" s="38"/>
      <c r="K34" s="38"/>
    </row>
    <row r="35" spans="1:11" ht="1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</sheetData>
  <sheetProtection/>
  <mergeCells count="30">
    <mergeCell ref="A12:B12"/>
    <mergeCell ref="A13:B13"/>
    <mergeCell ref="A14:B14"/>
    <mergeCell ref="A15:B15"/>
    <mergeCell ref="A1:F1"/>
    <mergeCell ref="A3:B4"/>
    <mergeCell ref="C3:C4"/>
    <mergeCell ref="D3:D4"/>
    <mergeCell ref="E3:E4"/>
    <mergeCell ref="F3:F4"/>
    <mergeCell ref="A30:B30"/>
    <mergeCell ref="A31:B31"/>
    <mergeCell ref="A16:B16"/>
    <mergeCell ref="A5:B5"/>
    <mergeCell ref="A6:B6"/>
    <mergeCell ref="A7:B7"/>
    <mergeCell ref="A8:B8"/>
    <mergeCell ref="A9:B9"/>
    <mergeCell ref="A10:B10"/>
    <mergeCell ref="A11:B11"/>
    <mergeCell ref="A34:B34"/>
    <mergeCell ref="A17:B17"/>
    <mergeCell ref="A18:B18"/>
    <mergeCell ref="A19:B19"/>
    <mergeCell ref="A20:B20"/>
    <mergeCell ref="A21:B21"/>
    <mergeCell ref="A24:B24"/>
    <mergeCell ref="A27:B27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H5" sqref="H5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09" t="s">
        <v>141</v>
      </c>
      <c r="B1" s="209"/>
      <c r="C1" s="209"/>
      <c r="D1" s="209"/>
      <c r="E1" s="209"/>
      <c r="F1" s="209"/>
      <c r="G1" s="209"/>
    </row>
    <row r="2" spans="1:7" ht="12" thickBot="1">
      <c r="A2" s="38" t="s">
        <v>0</v>
      </c>
      <c r="B2" s="38"/>
      <c r="C2" s="38"/>
      <c r="D2" s="38"/>
      <c r="E2" s="38"/>
      <c r="F2" s="38"/>
      <c r="G2" s="40" t="s">
        <v>85</v>
      </c>
    </row>
    <row r="3" spans="1:10" s="64" customFormat="1" ht="12">
      <c r="A3" s="196" t="s">
        <v>1</v>
      </c>
      <c r="B3" s="197"/>
      <c r="C3" s="200" t="s">
        <v>2</v>
      </c>
      <c r="D3" s="200" t="s">
        <v>3</v>
      </c>
      <c r="E3" s="200" t="s">
        <v>4</v>
      </c>
      <c r="F3" s="200" t="s">
        <v>86</v>
      </c>
      <c r="G3" s="189" t="s">
        <v>5</v>
      </c>
      <c r="H3" s="63"/>
      <c r="I3" s="63"/>
      <c r="J3" s="63"/>
    </row>
    <row r="4" spans="1:10" s="64" customFormat="1" ht="12">
      <c r="A4" s="198"/>
      <c r="B4" s="199"/>
      <c r="C4" s="201"/>
      <c r="D4" s="201"/>
      <c r="E4" s="201"/>
      <c r="F4" s="201"/>
      <c r="G4" s="190"/>
      <c r="H4" s="63"/>
      <c r="I4" s="63"/>
      <c r="J4" s="63"/>
    </row>
    <row r="5" spans="1:10" ht="12">
      <c r="A5" s="185" t="s">
        <v>6</v>
      </c>
      <c r="B5" s="186"/>
      <c r="C5" s="26">
        <f aca="true" t="shared" si="0" ref="C5:C15">SUM(D5:G5)</f>
        <v>22959161</v>
      </c>
      <c r="D5" s="26">
        <v>21102803</v>
      </c>
      <c r="E5" s="26">
        <v>116280</v>
      </c>
      <c r="F5" s="26">
        <v>0</v>
      </c>
      <c r="G5" s="26">
        <v>1740078</v>
      </c>
      <c r="H5" s="38"/>
      <c r="I5" s="38"/>
      <c r="J5" s="38"/>
    </row>
    <row r="6" spans="1:10" ht="12">
      <c r="A6" s="193" t="s">
        <v>7</v>
      </c>
      <c r="B6" s="194"/>
      <c r="C6" s="26">
        <f t="shared" si="0"/>
        <v>24358296</v>
      </c>
      <c r="D6" s="26">
        <v>22279606</v>
      </c>
      <c r="E6" s="26">
        <v>150039</v>
      </c>
      <c r="F6" s="26">
        <v>0</v>
      </c>
      <c r="G6" s="26">
        <v>1928651</v>
      </c>
      <c r="H6" s="38"/>
      <c r="I6" s="38"/>
      <c r="J6" s="38"/>
    </row>
    <row r="7" spans="1:10" ht="12">
      <c r="A7" s="180" t="s">
        <v>94</v>
      </c>
      <c r="B7" s="188"/>
      <c r="C7" s="26">
        <f t="shared" si="0"/>
        <v>24138829</v>
      </c>
      <c r="D7" s="26">
        <v>22006115</v>
      </c>
      <c r="E7" s="26">
        <v>168593</v>
      </c>
      <c r="F7" s="26">
        <v>0</v>
      </c>
      <c r="G7" s="26">
        <v>1964121</v>
      </c>
      <c r="H7" s="38"/>
      <c r="I7" s="38"/>
      <c r="J7" s="38"/>
    </row>
    <row r="8" spans="1:10" ht="12">
      <c r="A8" s="180" t="s">
        <v>95</v>
      </c>
      <c r="B8" s="188"/>
      <c r="C8" s="26">
        <f t="shared" si="0"/>
        <v>24417594</v>
      </c>
      <c r="D8" s="26">
        <v>22236219</v>
      </c>
      <c r="E8" s="26">
        <v>93354</v>
      </c>
      <c r="F8" s="26">
        <v>0</v>
      </c>
      <c r="G8" s="26">
        <v>2088021</v>
      </c>
      <c r="H8" s="38"/>
      <c r="I8" s="38"/>
      <c r="J8" s="38"/>
    </row>
    <row r="9" spans="1:10" ht="12">
      <c r="A9" s="193" t="s">
        <v>8</v>
      </c>
      <c r="B9" s="194"/>
      <c r="C9" s="26">
        <f t="shared" si="0"/>
        <v>24371626</v>
      </c>
      <c r="D9" s="26">
        <v>22073535</v>
      </c>
      <c r="E9" s="26">
        <v>195862</v>
      </c>
      <c r="F9" s="26">
        <v>0</v>
      </c>
      <c r="G9" s="26">
        <v>2102229</v>
      </c>
      <c r="H9" s="38"/>
      <c r="I9" s="38"/>
      <c r="J9" s="38"/>
    </row>
    <row r="10" spans="1:10" ht="12">
      <c r="A10" s="193" t="s">
        <v>9</v>
      </c>
      <c r="B10" s="194"/>
      <c r="C10" s="26">
        <f t="shared" si="0"/>
        <v>24837814</v>
      </c>
      <c r="D10" s="26">
        <v>22502572</v>
      </c>
      <c r="E10" s="26">
        <v>161385</v>
      </c>
      <c r="F10" s="26">
        <v>0</v>
      </c>
      <c r="G10" s="26">
        <v>2173857</v>
      </c>
      <c r="H10" s="38"/>
      <c r="I10" s="38"/>
      <c r="J10" s="38"/>
    </row>
    <row r="11" spans="1:10" ht="12">
      <c r="A11" s="193" t="s">
        <v>22</v>
      </c>
      <c r="B11" s="194"/>
      <c r="C11" s="26">
        <f t="shared" si="0"/>
        <v>24823207</v>
      </c>
      <c r="D11" s="26">
        <v>22375168</v>
      </c>
      <c r="E11" s="26">
        <v>148564</v>
      </c>
      <c r="F11" s="26">
        <v>0</v>
      </c>
      <c r="G11" s="26">
        <v>2299475</v>
      </c>
      <c r="H11" s="38"/>
      <c r="I11" s="38"/>
      <c r="J11" s="38"/>
    </row>
    <row r="12" spans="1:10" ht="12">
      <c r="A12" s="180" t="s">
        <v>27</v>
      </c>
      <c r="B12" s="188"/>
      <c r="C12" s="26">
        <f t="shared" si="0"/>
        <v>25266218</v>
      </c>
      <c r="D12" s="26">
        <v>22756750</v>
      </c>
      <c r="E12" s="26">
        <v>193665</v>
      </c>
      <c r="F12" s="26">
        <v>0</v>
      </c>
      <c r="G12" s="26">
        <v>2315803</v>
      </c>
      <c r="H12" s="38"/>
      <c r="I12" s="38"/>
      <c r="J12" s="38"/>
    </row>
    <row r="13" spans="1:10" ht="12">
      <c r="A13" s="180" t="s">
        <v>32</v>
      </c>
      <c r="B13" s="188"/>
      <c r="C13" s="26">
        <f t="shared" si="0"/>
        <v>25961896</v>
      </c>
      <c r="D13" s="26">
        <v>23478870</v>
      </c>
      <c r="E13" s="26">
        <v>256232</v>
      </c>
      <c r="F13" s="26">
        <v>0</v>
      </c>
      <c r="G13" s="26">
        <v>2226794</v>
      </c>
      <c r="H13" s="38"/>
      <c r="I13" s="38"/>
      <c r="J13" s="38"/>
    </row>
    <row r="14" spans="1:10" ht="12">
      <c r="A14" s="180" t="s">
        <v>41</v>
      </c>
      <c r="B14" s="188"/>
      <c r="C14" s="26">
        <f t="shared" si="0"/>
        <v>27230308</v>
      </c>
      <c r="D14" s="26">
        <v>24990803</v>
      </c>
      <c r="E14" s="26">
        <v>176388</v>
      </c>
      <c r="F14" s="26">
        <v>0</v>
      </c>
      <c r="G14" s="26">
        <v>2063117</v>
      </c>
      <c r="H14" s="38"/>
      <c r="I14" s="38"/>
      <c r="J14" s="38"/>
    </row>
    <row r="15" spans="1:10" ht="12">
      <c r="A15" s="180" t="s">
        <v>48</v>
      </c>
      <c r="B15" s="188"/>
      <c r="C15" s="26">
        <f t="shared" si="0"/>
        <v>27439091</v>
      </c>
      <c r="D15" s="26">
        <v>25430378</v>
      </c>
      <c r="E15" s="26">
        <v>133703</v>
      </c>
      <c r="F15" s="26">
        <v>0</v>
      </c>
      <c r="G15" s="26">
        <v>1875010</v>
      </c>
      <c r="H15" s="38"/>
      <c r="I15" s="38"/>
      <c r="J15" s="38"/>
    </row>
    <row r="16" spans="1:10" s="46" customFormat="1" ht="12">
      <c r="A16" s="180" t="s">
        <v>87</v>
      </c>
      <c r="B16" s="188"/>
      <c r="C16" s="26">
        <v>28584081</v>
      </c>
      <c r="D16" s="26">
        <v>26606878</v>
      </c>
      <c r="E16" s="26">
        <v>187995</v>
      </c>
      <c r="F16" s="26">
        <v>0</v>
      </c>
      <c r="G16" s="26">
        <v>1789208</v>
      </c>
      <c r="H16" s="45"/>
      <c r="I16" s="45"/>
      <c r="J16" s="45"/>
    </row>
    <row r="17" spans="1:10" s="46" customFormat="1" ht="12">
      <c r="A17" s="180" t="s">
        <v>88</v>
      </c>
      <c r="B17" s="181"/>
      <c r="C17" s="26">
        <v>29818266</v>
      </c>
      <c r="D17" s="26">
        <v>27941802</v>
      </c>
      <c r="E17" s="26">
        <v>119831</v>
      </c>
      <c r="F17" s="26">
        <v>0</v>
      </c>
      <c r="G17" s="26">
        <v>1756633</v>
      </c>
      <c r="H17" s="45"/>
      <c r="I17" s="45"/>
      <c r="J17" s="45"/>
    </row>
    <row r="18" spans="1:10" s="46" customFormat="1" ht="12">
      <c r="A18" s="180" t="s">
        <v>89</v>
      </c>
      <c r="B18" s="181"/>
      <c r="C18" s="26">
        <v>28255101</v>
      </c>
      <c r="D18" s="26">
        <v>26352637</v>
      </c>
      <c r="E18" s="26">
        <v>183708</v>
      </c>
      <c r="F18" s="26">
        <v>0</v>
      </c>
      <c r="G18" s="26">
        <v>1718756</v>
      </c>
      <c r="H18" s="45"/>
      <c r="I18" s="45"/>
      <c r="J18" s="45"/>
    </row>
    <row r="19" spans="1:10" s="46" customFormat="1" ht="12">
      <c r="A19" s="193" t="s">
        <v>90</v>
      </c>
      <c r="B19" s="194"/>
      <c r="C19" s="26">
        <v>27721382</v>
      </c>
      <c r="D19" s="26">
        <v>25910378</v>
      </c>
      <c r="E19" s="26">
        <v>162326</v>
      </c>
      <c r="F19" s="26">
        <v>0</v>
      </c>
      <c r="G19" s="26">
        <v>1648678</v>
      </c>
      <c r="H19" s="45"/>
      <c r="I19" s="45"/>
      <c r="J19" s="45"/>
    </row>
    <row r="20" spans="1:10" s="46" customFormat="1" ht="12">
      <c r="A20" s="180" t="s">
        <v>91</v>
      </c>
      <c r="B20" s="188"/>
      <c r="C20" s="26">
        <v>28030661</v>
      </c>
      <c r="D20" s="26">
        <v>26379660</v>
      </c>
      <c r="E20" s="26">
        <v>140368</v>
      </c>
      <c r="F20" s="26">
        <v>0</v>
      </c>
      <c r="G20" s="26">
        <v>1510633</v>
      </c>
      <c r="H20" s="45"/>
      <c r="I20" s="45"/>
      <c r="J20" s="45"/>
    </row>
    <row r="21" spans="1:10" ht="12" thickBot="1">
      <c r="A21" s="212" t="s">
        <v>92</v>
      </c>
      <c r="B21" s="213"/>
      <c r="C21" s="59">
        <v>28105889</v>
      </c>
      <c r="D21" s="27">
        <v>26608994</v>
      </c>
      <c r="E21" s="27">
        <v>156939</v>
      </c>
      <c r="F21" s="27">
        <v>5377</v>
      </c>
      <c r="G21" s="27">
        <v>1345333</v>
      </c>
      <c r="H21" s="38"/>
      <c r="I21" s="38"/>
      <c r="J21" s="38"/>
    </row>
    <row r="22" spans="1:10" ht="12">
      <c r="A22" s="210" t="s">
        <v>10</v>
      </c>
      <c r="B22" s="211"/>
      <c r="C22" s="60">
        <f>C23+C24</f>
        <v>12409878</v>
      </c>
      <c r="D22" s="60">
        <f>D23+D24</f>
        <v>11310880</v>
      </c>
      <c r="E22" s="60">
        <f>E23+E24</f>
        <v>108165</v>
      </c>
      <c r="F22" s="61">
        <f>F23+F24</f>
        <v>3875</v>
      </c>
      <c r="G22" s="61">
        <f>G23+G24</f>
        <v>994708</v>
      </c>
      <c r="H22" s="38"/>
      <c r="I22" s="38"/>
      <c r="J22" s="38"/>
    </row>
    <row r="23" spans="1:10" ht="12">
      <c r="A23" s="30"/>
      <c r="B23" s="54" t="s">
        <v>11</v>
      </c>
      <c r="C23" s="51">
        <v>9798205</v>
      </c>
      <c r="D23" s="51">
        <v>8724721</v>
      </c>
      <c r="E23" s="51">
        <v>103671</v>
      </c>
      <c r="F23" s="52">
        <v>2778</v>
      </c>
      <c r="G23" s="52">
        <v>972591</v>
      </c>
      <c r="H23" s="38"/>
      <c r="I23" s="38"/>
      <c r="J23" s="38"/>
    </row>
    <row r="24" spans="1:10" ht="12">
      <c r="A24" s="58"/>
      <c r="B24" s="54" t="s">
        <v>12</v>
      </c>
      <c r="C24" s="51">
        <v>2611673</v>
      </c>
      <c r="D24" s="51">
        <v>2586159</v>
      </c>
      <c r="E24" s="51">
        <v>4494</v>
      </c>
      <c r="F24" s="52">
        <v>1097</v>
      </c>
      <c r="G24" s="52">
        <v>22117</v>
      </c>
      <c r="H24" s="38"/>
      <c r="I24" s="38"/>
      <c r="J24" s="38"/>
    </row>
    <row r="25" spans="1:10" ht="12">
      <c r="A25" s="186" t="s">
        <v>13</v>
      </c>
      <c r="B25" s="207"/>
      <c r="C25" s="51">
        <f>C26+C27</f>
        <v>12878860</v>
      </c>
      <c r="D25" s="51">
        <f>D26+D27</f>
        <v>12534036</v>
      </c>
      <c r="E25" s="51">
        <f>E26+E27</f>
        <v>41918</v>
      </c>
      <c r="F25" s="51">
        <f>F26+F27</f>
        <v>1261</v>
      </c>
      <c r="G25" s="52">
        <f>G26+G27</f>
        <v>304167</v>
      </c>
      <c r="H25" s="38"/>
      <c r="I25" s="38"/>
      <c r="J25" s="38"/>
    </row>
    <row r="26" spans="1:10" ht="12">
      <c r="A26" s="30"/>
      <c r="B26" s="54" t="s">
        <v>13</v>
      </c>
      <c r="C26" s="51">
        <v>12424700</v>
      </c>
      <c r="D26" s="51">
        <v>12079876</v>
      </c>
      <c r="E26" s="51">
        <v>41918</v>
      </c>
      <c r="F26" s="52">
        <v>1261</v>
      </c>
      <c r="G26" s="52">
        <v>304167</v>
      </c>
      <c r="H26" s="38"/>
      <c r="I26" s="38"/>
      <c r="J26" s="38"/>
    </row>
    <row r="27" spans="1:10" ht="36">
      <c r="A27" s="58"/>
      <c r="B27" s="55" t="s">
        <v>33</v>
      </c>
      <c r="C27" s="51">
        <v>454160</v>
      </c>
      <c r="D27" s="51">
        <v>454160</v>
      </c>
      <c r="E27" s="51">
        <v>0</v>
      </c>
      <c r="F27" s="52">
        <v>0</v>
      </c>
      <c r="G27" s="52">
        <v>0</v>
      </c>
      <c r="H27" s="38"/>
      <c r="I27" s="38"/>
      <c r="J27" s="38"/>
    </row>
    <row r="28" spans="1:10" ht="12">
      <c r="A28" s="206" t="s">
        <v>15</v>
      </c>
      <c r="B28" s="207"/>
      <c r="C28" s="51">
        <v>80883</v>
      </c>
      <c r="D28" s="51">
        <v>71736</v>
      </c>
      <c r="E28" s="51">
        <v>874</v>
      </c>
      <c r="F28" s="52">
        <v>62</v>
      </c>
      <c r="G28" s="52">
        <v>8335</v>
      </c>
      <c r="H28" s="38"/>
      <c r="I28" s="38"/>
      <c r="J28" s="38"/>
    </row>
    <row r="29" spans="1:10" ht="12">
      <c r="A29" s="206" t="s">
        <v>16</v>
      </c>
      <c r="B29" s="207"/>
      <c r="C29" s="51">
        <v>963524</v>
      </c>
      <c r="D29" s="51">
        <v>963524</v>
      </c>
      <c r="E29" s="51">
        <v>0</v>
      </c>
      <c r="F29" s="52">
        <v>0</v>
      </c>
      <c r="G29" s="52">
        <v>0</v>
      </c>
      <c r="H29" s="38"/>
      <c r="I29" s="38"/>
      <c r="J29" s="38"/>
    </row>
    <row r="30" spans="1:10" ht="12">
      <c r="A30" s="206" t="s">
        <v>17</v>
      </c>
      <c r="B30" s="207"/>
      <c r="C30" s="51">
        <v>0</v>
      </c>
      <c r="D30" s="51">
        <v>0</v>
      </c>
      <c r="E30" s="51">
        <v>0</v>
      </c>
      <c r="F30" s="52">
        <v>0</v>
      </c>
      <c r="G30" s="52">
        <v>0</v>
      </c>
      <c r="H30" s="38"/>
      <c r="I30" s="38"/>
      <c r="J30" s="38"/>
    </row>
    <row r="31" spans="1:10" ht="12">
      <c r="A31" s="206" t="s">
        <v>34</v>
      </c>
      <c r="B31" s="207"/>
      <c r="C31" s="51">
        <v>0</v>
      </c>
      <c r="D31" s="51">
        <v>0</v>
      </c>
      <c r="E31" s="51">
        <v>0</v>
      </c>
      <c r="F31" s="52">
        <v>0</v>
      </c>
      <c r="G31" s="52">
        <v>0</v>
      </c>
      <c r="H31" s="38"/>
      <c r="I31" s="38"/>
      <c r="J31" s="38"/>
    </row>
    <row r="32" spans="1:10" ht="12">
      <c r="A32" s="186" t="s">
        <v>18</v>
      </c>
      <c r="B32" s="208"/>
      <c r="C32" s="41">
        <v>1772744</v>
      </c>
      <c r="D32" s="41">
        <v>1728818</v>
      </c>
      <c r="E32" s="41">
        <v>5982</v>
      </c>
      <c r="F32" s="56">
        <v>179</v>
      </c>
      <c r="G32" s="56">
        <v>38123</v>
      </c>
      <c r="H32" s="38"/>
      <c r="I32" s="38"/>
      <c r="J32" s="38"/>
    </row>
    <row r="33" spans="1:10" ht="12" thickBot="1">
      <c r="A33" s="34"/>
      <c r="B33" s="35"/>
      <c r="C33" s="62"/>
      <c r="D33" s="62"/>
      <c r="E33" s="62"/>
      <c r="F33" s="62"/>
      <c r="G33" s="37"/>
      <c r="H33" s="38"/>
      <c r="I33" s="38"/>
      <c r="J33" s="38"/>
    </row>
    <row r="34" spans="1:10" ht="12">
      <c r="A34" s="187" t="s">
        <v>93</v>
      </c>
      <c r="B34" s="187"/>
      <c r="C34" s="38"/>
      <c r="D34" s="38"/>
      <c r="E34" s="38"/>
      <c r="F34" s="38"/>
      <c r="G34" s="38"/>
      <c r="H34" s="38"/>
      <c r="I34" s="38"/>
      <c r="J34" s="38"/>
    </row>
    <row r="35" spans="1:10" ht="12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</sheetData>
  <sheetProtection/>
  <mergeCells count="32">
    <mergeCell ref="A31:B31"/>
    <mergeCell ref="A32:B32"/>
    <mergeCell ref="A17:B17"/>
    <mergeCell ref="A18:B18"/>
    <mergeCell ref="A19:B19"/>
    <mergeCell ref="A20:B20"/>
    <mergeCell ref="A21:B21"/>
    <mergeCell ref="A34:B34"/>
    <mergeCell ref="A25:B25"/>
    <mergeCell ref="A28:B28"/>
    <mergeCell ref="A29:B29"/>
    <mergeCell ref="A30:B30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1:G1"/>
    <mergeCell ref="A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1"/>
  <sheetViews>
    <sheetView zoomScaleSheetLayoutView="100" zoomScalePageLayoutView="0" workbookViewId="0" topLeftCell="A1">
      <selection activeCell="H5" sqref="H5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110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14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16" t="s">
        <v>111</v>
      </c>
      <c r="B22" s="21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3.5" thickBot="1">
      <c r="A23" s="216"/>
      <c r="B23" s="217"/>
      <c r="C23" s="71"/>
      <c r="D23" s="72"/>
      <c r="E23" s="72"/>
      <c r="F23" s="72"/>
      <c r="G23" s="72"/>
      <c r="H23" s="38"/>
      <c r="I23" s="38"/>
      <c r="J23" s="38"/>
    </row>
    <row r="24" spans="1:10" ht="12.75">
      <c r="A24" s="218" t="s">
        <v>10</v>
      </c>
      <c r="B24" s="219"/>
      <c r="C24" s="73">
        <f>C25+C26</f>
        <v>12725219</v>
      </c>
      <c r="D24" s="73">
        <f>D25+D26</f>
        <v>11659217</v>
      </c>
      <c r="E24" s="73">
        <f>E25+E26</f>
        <v>120235</v>
      </c>
      <c r="F24" s="74">
        <f>F25+F26</f>
        <v>3904</v>
      </c>
      <c r="G24" s="74">
        <f>G25+G26</f>
        <v>949671</v>
      </c>
      <c r="H24" s="38"/>
      <c r="I24" s="38"/>
      <c r="J24" s="38"/>
    </row>
    <row r="25" spans="1:10" ht="12.75">
      <c r="A25" s="75"/>
      <c r="B25" s="76" t="s">
        <v>11</v>
      </c>
      <c r="C25" s="77">
        <v>9911702</v>
      </c>
      <c r="D25" s="77">
        <v>8871486</v>
      </c>
      <c r="E25" s="77">
        <v>116925</v>
      </c>
      <c r="F25" s="78">
        <v>2227</v>
      </c>
      <c r="G25" s="78">
        <v>925518</v>
      </c>
      <c r="H25" s="38"/>
      <c r="I25" s="38"/>
      <c r="J25" s="38"/>
    </row>
    <row r="26" spans="1:10" ht="12.75">
      <c r="A26" s="79"/>
      <c r="B26" s="80" t="s">
        <v>12</v>
      </c>
      <c r="C26" s="81">
        <v>2813517</v>
      </c>
      <c r="D26" s="81">
        <v>2787731</v>
      </c>
      <c r="E26" s="81">
        <v>3310</v>
      </c>
      <c r="F26" s="82">
        <v>1677</v>
      </c>
      <c r="G26" s="82">
        <v>24153</v>
      </c>
      <c r="H26" s="38"/>
      <c r="I26" s="38"/>
      <c r="J26" s="38"/>
    </row>
    <row r="27" spans="1:10" ht="12.75">
      <c r="A27" s="214" t="s">
        <v>13</v>
      </c>
      <c r="B27" s="220"/>
      <c r="C27" s="83">
        <f>C28+C29</f>
        <v>12796105</v>
      </c>
      <c r="D27" s="83">
        <f>D28+D29</f>
        <v>12452182</v>
      </c>
      <c r="E27" s="83">
        <f>E28+E29</f>
        <v>18171</v>
      </c>
      <c r="F27" s="83">
        <f>F28+F29</f>
        <v>523</v>
      </c>
      <c r="G27" s="84">
        <f>G28+G29</f>
        <v>326275</v>
      </c>
      <c r="H27" s="38"/>
      <c r="I27" s="38"/>
      <c r="J27" s="38"/>
    </row>
    <row r="28" spans="1:10" ht="12.75">
      <c r="A28" s="75"/>
      <c r="B28" s="76" t="s">
        <v>13</v>
      </c>
      <c r="C28" s="77">
        <v>12355281</v>
      </c>
      <c r="D28" s="77">
        <v>12011358</v>
      </c>
      <c r="E28" s="77">
        <v>18171</v>
      </c>
      <c r="F28" s="78">
        <v>523</v>
      </c>
      <c r="G28" s="78">
        <v>326275</v>
      </c>
      <c r="H28" s="38"/>
      <c r="I28" s="38"/>
      <c r="J28" s="38"/>
    </row>
    <row r="29" spans="1:10" ht="39">
      <c r="A29" s="79"/>
      <c r="B29" s="85" t="s">
        <v>33</v>
      </c>
      <c r="C29" s="81">
        <v>440824</v>
      </c>
      <c r="D29" s="81">
        <v>440824</v>
      </c>
      <c r="E29" s="81">
        <v>0</v>
      </c>
      <c r="F29" s="82">
        <v>0</v>
      </c>
      <c r="G29" s="82">
        <v>0</v>
      </c>
      <c r="H29" s="38"/>
      <c r="I29" s="38"/>
      <c r="J29" s="38"/>
    </row>
    <row r="30" spans="1:10" ht="12.75">
      <c r="A30" s="221" t="s">
        <v>15</v>
      </c>
      <c r="B30" s="220"/>
      <c r="C30" s="83">
        <v>82786</v>
      </c>
      <c r="D30" s="83">
        <v>73406</v>
      </c>
      <c r="E30" s="83">
        <v>1134</v>
      </c>
      <c r="F30" s="84">
        <v>41</v>
      </c>
      <c r="G30" s="84">
        <v>8286</v>
      </c>
      <c r="H30" s="38"/>
      <c r="I30" s="38"/>
      <c r="J30" s="38"/>
    </row>
    <row r="31" spans="1:10" ht="12.75">
      <c r="A31" s="221" t="s">
        <v>16</v>
      </c>
      <c r="B31" s="220"/>
      <c r="C31" s="83">
        <v>1075529</v>
      </c>
      <c r="D31" s="83">
        <v>1075529</v>
      </c>
      <c r="E31" s="83">
        <v>0</v>
      </c>
      <c r="F31" s="84">
        <v>0</v>
      </c>
      <c r="G31" s="84">
        <v>0</v>
      </c>
      <c r="H31" s="38"/>
      <c r="I31" s="38"/>
      <c r="J31" s="38"/>
    </row>
    <row r="32" spans="1:10" ht="12.75">
      <c r="A32" s="221" t="s">
        <v>17</v>
      </c>
      <c r="B32" s="220"/>
      <c r="C32" s="83">
        <v>0</v>
      </c>
      <c r="D32" s="83">
        <v>0</v>
      </c>
      <c r="E32" s="83">
        <v>0</v>
      </c>
      <c r="F32" s="84">
        <v>0</v>
      </c>
      <c r="G32" s="84">
        <v>0</v>
      </c>
      <c r="H32" s="38"/>
      <c r="I32" s="38"/>
      <c r="J32" s="38"/>
    </row>
    <row r="33" spans="1:10" ht="12.75">
      <c r="A33" s="221" t="s">
        <v>34</v>
      </c>
      <c r="B33" s="220"/>
      <c r="C33" s="83">
        <v>0</v>
      </c>
      <c r="D33" s="83">
        <v>0</v>
      </c>
      <c r="E33" s="83">
        <v>0</v>
      </c>
      <c r="F33" s="84">
        <v>0</v>
      </c>
      <c r="G33" s="84">
        <v>0</v>
      </c>
      <c r="H33" s="38"/>
      <c r="I33" s="38"/>
      <c r="J33" s="38"/>
    </row>
    <row r="34" spans="1:10" ht="12.75">
      <c r="A34" s="214" t="s">
        <v>18</v>
      </c>
      <c r="B34" s="215"/>
      <c r="C34" s="86">
        <v>1782247</v>
      </c>
      <c r="D34" s="86">
        <v>1733187</v>
      </c>
      <c r="E34" s="86">
        <v>2622</v>
      </c>
      <c r="F34" s="87">
        <v>75</v>
      </c>
      <c r="G34" s="87">
        <v>46514</v>
      </c>
      <c r="H34" s="38"/>
      <c r="I34" s="38"/>
      <c r="J34" s="38"/>
    </row>
    <row r="35" spans="1:10" ht="14.25" customHeight="1" thickBot="1">
      <c r="A35" s="88"/>
      <c r="B35" s="89"/>
      <c r="C35" s="90"/>
      <c r="D35" s="90"/>
      <c r="E35" s="90"/>
      <c r="F35" s="90"/>
      <c r="G35" s="91"/>
      <c r="H35" s="38"/>
      <c r="I35" s="38"/>
      <c r="J35" s="38"/>
    </row>
    <row r="36" spans="1:10" ht="12.75">
      <c r="A36" s="93" t="s">
        <v>93</v>
      </c>
      <c r="B36" s="93"/>
      <c r="C36" s="92"/>
      <c r="D36" s="92"/>
      <c r="E36" s="92"/>
      <c r="F36" s="92"/>
      <c r="G36" s="92"/>
      <c r="H36" s="38"/>
      <c r="I36" s="38"/>
      <c r="J36" s="38"/>
    </row>
    <row r="37" spans="1:10" ht="12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</sheetData>
  <sheetProtection/>
  <mergeCells count="33">
    <mergeCell ref="F3:F4"/>
    <mergeCell ref="G3:G4"/>
    <mergeCell ref="A11:B11"/>
    <mergeCell ref="A12:B12"/>
    <mergeCell ref="A13:B13"/>
    <mergeCell ref="A14:B14"/>
    <mergeCell ref="A9:B9"/>
    <mergeCell ref="A10:B10"/>
    <mergeCell ref="A15:B15"/>
    <mergeCell ref="A1:G1"/>
    <mergeCell ref="A3:B4"/>
    <mergeCell ref="C3:C4"/>
    <mergeCell ref="D3:D4"/>
    <mergeCell ref="E3:E4"/>
    <mergeCell ref="A5:B5"/>
    <mergeCell ref="A6:B6"/>
    <mergeCell ref="A7:B7"/>
    <mergeCell ref="A8:B8"/>
    <mergeCell ref="A17:B17"/>
    <mergeCell ref="A18:B18"/>
    <mergeCell ref="A19:B19"/>
    <mergeCell ref="A20:B20"/>
    <mergeCell ref="A21:B21"/>
    <mergeCell ref="A16:B16"/>
    <mergeCell ref="A34:B34"/>
    <mergeCell ref="A22:B22"/>
    <mergeCell ref="A24:B24"/>
    <mergeCell ref="A27:B27"/>
    <mergeCell ref="A30:B30"/>
    <mergeCell ref="A31:B31"/>
    <mergeCell ref="A32:B32"/>
    <mergeCell ref="A33:B33"/>
    <mergeCell ref="A23:B2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ignoredErrors>
    <ignoredError sqref="A6:B21 A2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2"/>
  <sheetViews>
    <sheetView zoomScaleSheetLayoutView="100" zoomScalePageLayoutView="0" workbookViewId="0" topLeftCell="A1">
      <selection activeCell="H5" sqref="H5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112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14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111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16" t="s">
        <v>113</v>
      </c>
      <c r="B23" s="242"/>
      <c r="C23" s="71">
        <v>28854858</v>
      </c>
      <c r="D23" s="72">
        <v>27489761</v>
      </c>
      <c r="E23" s="72">
        <v>130685</v>
      </c>
      <c r="F23" s="72">
        <v>3409</v>
      </c>
      <c r="G23" s="72">
        <v>1237821</v>
      </c>
      <c r="H23" s="38"/>
      <c r="I23" s="38"/>
      <c r="J23" s="38"/>
    </row>
    <row r="24" spans="1:10" ht="14.25" customHeight="1" thickBot="1">
      <c r="A24" s="216"/>
      <c r="B24" s="217"/>
      <c r="C24" s="71"/>
      <c r="D24" s="72"/>
      <c r="E24" s="72"/>
      <c r="F24" s="72"/>
      <c r="G24" s="72"/>
      <c r="H24" s="38"/>
      <c r="I24" s="38"/>
      <c r="J24" s="38"/>
    </row>
    <row r="25" spans="1:10" ht="12.75">
      <c r="A25" s="243" t="s">
        <v>10</v>
      </c>
      <c r="B25" s="244"/>
      <c r="C25" s="73">
        <f>C26+C27</f>
        <v>12976008</v>
      </c>
      <c r="D25" s="73">
        <f>D26+D27</f>
        <v>11999399</v>
      </c>
      <c r="E25" s="73">
        <f>E26+E27</f>
        <v>108776</v>
      </c>
      <c r="F25" s="74">
        <f>F26+F27</f>
        <v>2447</v>
      </c>
      <c r="G25" s="74">
        <f>G26+G27</f>
        <v>870280</v>
      </c>
      <c r="H25" s="38"/>
      <c r="I25" s="38"/>
      <c r="J25" s="38"/>
    </row>
    <row r="26" spans="1:10" ht="12.75">
      <c r="A26" s="94"/>
      <c r="B26" s="95" t="s">
        <v>11</v>
      </c>
      <c r="C26" s="77">
        <v>10089004</v>
      </c>
      <c r="D26" s="77">
        <v>9138136</v>
      </c>
      <c r="E26" s="77">
        <v>104246</v>
      </c>
      <c r="F26" s="78">
        <v>1869</v>
      </c>
      <c r="G26" s="78">
        <v>848490</v>
      </c>
      <c r="H26" s="38"/>
      <c r="I26" s="38"/>
      <c r="J26" s="38"/>
    </row>
    <row r="27" spans="1:10" ht="12.75">
      <c r="A27" s="96"/>
      <c r="B27" s="97" t="s">
        <v>12</v>
      </c>
      <c r="C27" s="81">
        <v>2887004</v>
      </c>
      <c r="D27" s="81">
        <v>2861263</v>
      </c>
      <c r="E27" s="81">
        <v>4530</v>
      </c>
      <c r="F27" s="82">
        <v>578</v>
      </c>
      <c r="G27" s="82">
        <v>21790</v>
      </c>
      <c r="H27" s="38"/>
      <c r="I27" s="38"/>
      <c r="J27" s="38"/>
    </row>
    <row r="28" spans="1:10" ht="12.75">
      <c r="A28" s="240" t="s">
        <v>13</v>
      </c>
      <c r="B28" s="239"/>
      <c r="C28" s="83">
        <f>C29+C30</f>
        <v>12941332</v>
      </c>
      <c r="D28" s="83">
        <f>D29+D30</f>
        <v>12607996</v>
      </c>
      <c r="E28" s="83">
        <f>E29+E30</f>
        <v>18170</v>
      </c>
      <c r="F28" s="83">
        <f>F29+F30</f>
        <v>829</v>
      </c>
      <c r="G28" s="84">
        <f>G29+G30</f>
        <v>315995</v>
      </c>
      <c r="H28" s="38"/>
      <c r="I28" s="38"/>
      <c r="J28" s="38"/>
    </row>
    <row r="29" spans="1:10" ht="12.75">
      <c r="A29" s="94"/>
      <c r="B29" s="95" t="s">
        <v>13</v>
      </c>
      <c r="C29" s="77">
        <v>12512209</v>
      </c>
      <c r="D29" s="77">
        <v>12178873</v>
      </c>
      <c r="E29" s="77">
        <v>18170</v>
      </c>
      <c r="F29" s="78">
        <v>829</v>
      </c>
      <c r="G29" s="78">
        <v>315995</v>
      </c>
      <c r="H29" s="38"/>
      <c r="I29" s="38"/>
      <c r="J29" s="38"/>
    </row>
    <row r="30" spans="1:10" ht="39">
      <c r="A30" s="96"/>
      <c r="B30" s="98" t="s">
        <v>33</v>
      </c>
      <c r="C30" s="81">
        <v>429123</v>
      </c>
      <c r="D30" s="81">
        <v>429123</v>
      </c>
      <c r="E30" s="81">
        <v>0</v>
      </c>
      <c r="F30" s="82">
        <v>0</v>
      </c>
      <c r="G30" s="82">
        <v>0</v>
      </c>
      <c r="H30" s="38"/>
      <c r="I30" s="38"/>
      <c r="J30" s="38"/>
    </row>
    <row r="31" spans="1:10" ht="12.75">
      <c r="A31" s="238" t="s">
        <v>15</v>
      </c>
      <c r="B31" s="239"/>
      <c r="C31" s="83">
        <v>86600</v>
      </c>
      <c r="D31" s="83">
        <v>77764</v>
      </c>
      <c r="E31" s="83">
        <v>1115</v>
      </c>
      <c r="F31" s="84">
        <v>13</v>
      </c>
      <c r="G31" s="84">
        <v>7735</v>
      </c>
      <c r="H31" s="38"/>
      <c r="I31" s="38"/>
      <c r="J31" s="38"/>
    </row>
    <row r="32" spans="1:10" ht="12.75">
      <c r="A32" s="238" t="s">
        <v>16</v>
      </c>
      <c r="B32" s="239"/>
      <c r="C32" s="83">
        <v>1044053</v>
      </c>
      <c r="D32" s="83">
        <v>1044053</v>
      </c>
      <c r="E32" s="83">
        <v>0</v>
      </c>
      <c r="F32" s="84">
        <v>0</v>
      </c>
      <c r="G32" s="84">
        <v>0</v>
      </c>
      <c r="H32" s="38"/>
      <c r="I32" s="38"/>
      <c r="J32" s="38"/>
    </row>
    <row r="33" spans="1:10" ht="12.75">
      <c r="A33" s="238" t="s">
        <v>17</v>
      </c>
      <c r="B33" s="239"/>
      <c r="C33" s="83">
        <v>0</v>
      </c>
      <c r="D33" s="83">
        <v>0</v>
      </c>
      <c r="E33" s="83">
        <v>0</v>
      </c>
      <c r="F33" s="84">
        <v>0</v>
      </c>
      <c r="G33" s="84">
        <v>0</v>
      </c>
      <c r="H33" s="38"/>
      <c r="I33" s="38"/>
      <c r="J33" s="38"/>
    </row>
    <row r="34" spans="1:10" ht="12.75">
      <c r="A34" s="238" t="s">
        <v>34</v>
      </c>
      <c r="B34" s="239"/>
      <c r="C34" s="83">
        <v>0</v>
      </c>
      <c r="D34" s="83">
        <v>0</v>
      </c>
      <c r="E34" s="83">
        <v>0</v>
      </c>
      <c r="F34" s="84">
        <v>0</v>
      </c>
      <c r="G34" s="84">
        <v>0</v>
      </c>
      <c r="H34" s="38"/>
      <c r="I34" s="38"/>
      <c r="J34" s="38"/>
    </row>
    <row r="35" spans="1:10" ht="12.75">
      <c r="A35" s="240" t="s">
        <v>18</v>
      </c>
      <c r="B35" s="241"/>
      <c r="C35" s="86">
        <v>1806865</v>
      </c>
      <c r="D35" s="86">
        <v>1760549</v>
      </c>
      <c r="E35" s="86">
        <v>2624</v>
      </c>
      <c r="F35" s="87">
        <v>120</v>
      </c>
      <c r="G35" s="87">
        <v>43811</v>
      </c>
      <c r="H35" s="38"/>
      <c r="I35" s="38"/>
      <c r="J35" s="38"/>
    </row>
    <row r="36" spans="1:10" ht="14.25" customHeight="1" thickBot="1">
      <c r="A36" s="99"/>
      <c r="B36" s="100"/>
      <c r="C36" s="101"/>
      <c r="D36" s="101"/>
      <c r="E36" s="101"/>
      <c r="F36" s="101"/>
      <c r="G36" s="102"/>
      <c r="H36" s="38"/>
      <c r="I36" s="38"/>
      <c r="J36" s="38"/>
    </row>
    <row r="37" spans="1:10" ht="12.75">
      <c r="A37" s="103" t="s">
        <v>114</v>
      </c>
      <c r="B37" s="103"/>
      <c r="C37" s="68"/>
      <c r="D37" s="68"/>
      <c r="E37" s="68"/>
      <c r="F37" s="68"/>
      <c r="G37" s="68"/>
      <c r="H37" s="38"/>
      <c r="I37" s="38"/>
      <c r="J37" s="38"/>
    </row>
    <row r="38" spans="1:10" ht="12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</sheetData>
  <sheetProtection/>
  <mergeCells count="34">
    <mergeCell ref="A34:B34"/>
    <mergeCell ref="A35:B35"/>
    <mergeCell ref="A23:B23"/>
    <mergeCell ref="A24:B24"/>
    <mergeCell ref="A25:B25"/>
    <mergeCell ref="A28:B28"/>
    <mergeCell ref="A31:B31"/>
    <mergeCell ref="A32:B32"/>
    <mergeCell ref="A17:B17"/>
    <mergeCell ref="A18:B18"/>
    <mergeCell ref="A19:B19"/>
    <mergeCell ref="A20:B20"/>
    <mergeCell ref="A21:B21"/>
    <mergeCell ref="A33:B33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0:B10"/>
    <mergeCell ref="A1:G1"/>
    <mergeCell ref="A3:B4"/>
    <mergeCell ref="C3:C4"/>
    <mergeCell ref="D3:D4"/>
    <mergeCell ref="E3:E4"/>
    <mergeCell ref="F3:F4"/>
    <mergeCell ref="G3:G4"/>
    <mergeCell ref="A5:B5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ignoredErrors>
    <ignoredError sqref="A6:B2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zoomScalePageLayoutView="0" workbookViewId="0" topLeftCell="A1">
      <selection activeCell="H5" sqref="H5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115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14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116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117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118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119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120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121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122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123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124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125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126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127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128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129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130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16" t="s">
        <v>131</v>
      </c>
      <c r="B24" s="217"/>
      <c r="C24" s="71">
        <v>29029357</v>
      </c>
      <c r="D24" s="72">
        <v>27835732</v>
      </c>
      <c r="E24" s="72">
        <v>160474</v>
      </c>
      <c r="F24" s="72">
        <v>5267</v>
      </c>
      <c r="G24" s="72">
        <v>1038418</v>
      </c>
      <c r="H24" s="38"/>
      <c r="I24" s="38"/>
      <c r="J24" s="38"/>
    </row>
    <row r="25" spans="1:10" ht="14.25" customHeight="1" thickBot="1">
      <c r="A25" s="216"/>
      <c r="B25" s="217"/>
      <c r="C25" s="71"/>
      <c r="D25" s="72"/>
      <c r="E25" s="72"/>
      <c r="F25" s="72"/>
      <c r="G25" s="72"/>
      <c r="H25" s="38"/>
      <c r="I25" s="38"/>
      <c r="J25" s="38"/>
    </row>
    <row r="26" spans="1:10" ht="12.75">
      <c r="A26" s="243" t="s">
        <v>10</v>
      </c>
      <c r="B26" s="244"/>
      <c r="C26" s="73">
        <f>C27+C28</f>
        <v>13131994</v>
      </c>
      <c r="D26" s="73">
        <f>D27+D28</f>
        <v>12250893</v>
      </c>
      <c r="E26" s="73">
        <f>E27+E28</f>
        <v>134855</v>
      </c>
      <c r="F26" s="74">
        <f>F27+F28</f>
        <v>4006</v>
      </c>
      <c r="G26" s="74">
        <f>G27+G28</f>
        <v>750252</v>
      </c>
      <c r="H26" s="38"/>
      <c r="I26" s="38"/>
      <c r="J26" s="38"/>
    </row>
    <row r="27" spans="1:10" ht="12.75">
      <c r="A27" s="94"/>
      <c r="B27" s="95" t="s">
        <v>11</v>
      </c>
      <c r="C27" s="77">
        <v>10286499</v>
      </c>
      <c r="D27" s="77">
        <v>9428111</v>
      </c>
      <c r="E27" s="77">
        <v>131445</v>
      </c>
      <c r="F27" s="78">
        <v>2535</v>
      </c>
      <c r="G27" s="78">
        <v>729477</v>
      </c>
      <c r="H27" s="38"/>
      <c r="I27" s="38"/>
      <c r="J27" s="38"/>
    </row>
    <row r="28" spans="1:10" ht="12.75">
      <c r="A28" s="96"/>
      <c r="B28" s="97" t="s">
        <v>12</v>
      </c>
      <c r="C28" s="81">
        <v>2845495</v>
      </c>
      <c r="D28" s="81">
        <v>2822782</v>
      </c>
      <c r="E28" s="81">
        <v>3410</v>
      </c>
      <c r="F28" s="82">
        <v>1471</v>
      </c>
      <c r="G28" s="82">
        <v>20775</v>
      </c>
      <c r="H28" s="38"/>
      <c r="I28" s="38"/>
      <c r="J28" s="38"/>
    </row>
    <row r="29" spans="1:10" ht="12.75">
      <c r="A29" s="240" t="s">
        <v>13</v>
      </c>
      <c r="B29" s="239"/>
      <c r="C29" s="83">
        <f>C30+C31</f>
        <v>12956297</v>
      </c>
      <c r="D29" s="83">
        <f>D30+D31</f>
        <v>12689762</v>
      </c>
      <c r="E29" s="83">
        <f>E30+E31</f>
        <v>21399</v>
      </c>
      <c r="F29" s="83">
        <f>F30+F31</f>
        <v>1037</v>
      </c>
      <c r="G29" s="84">
        <f>G30+G31</f>
        <v>246173</v>
      </c>
      <c r="H29" s="38"/>
      <c r="I29" s="38"/>
      <c r="J29" s="38"/>
    </row>
    <row r="30" spans="1:10" ht="12.75">
      <c r="A30" s="94"/>
      <c r="B30" s="95" t="s">
        <v>13</v>
      </c>
      <c r="C30" s="77">
        <v>12538727</v>
      </c>
      <c r="D30" s="77">
        <v>12272192</v>
      </c>
      <c r="E30" s="77">
        <v>21399</v>
      </c>
      <c r="F30" s="78">
        <v>1037</v>
      </c>
      <c r="G30" s="78">
        <v>246173</v>
      </c>
      <c r="H30" s="38"/>
      <c r="I30" s="38"/>
      <c r="J30" s="38"/>
    </row>
    <row r="31" spans="1:10" ht="39">
      <c r="A31" s="96"/>
      <c r="B31" s="98" t="s">
        <v>33</v>
      </c>
      <c r="C31" s="81">
        <v>417570</v>
      </c>
      <c r="D31" s="81">
        <v>417570</v>
      </c>
      <c r="E31" s="81">
        <v>0</v>
      </c>
      <c r="F31" s="82">
        <v>0</v>
      </c>
      <c r="G31" s="82">
        <v>0</v>
      </c>
      <c r="H31" s="38"/>
      <c r="I31" s="38"/>
      <c r="J31" s="38"/>
    </row>
    <row r="32" spans="1:10" ht="12.75">
      <c r="A32" s="238" t="s">
        <v>15</v>
      </c>
      <c r="B32" s="239"/>
      <c r="C32" s="83">
        <v>89207</v>
      </c>
      <c r="D32" s="83">
        <v>81520</v>
      </c>
      <c r="E32" s="83">
        <v>1121</v>
      </c>
      <c r="F32" s="84">
        <v>74</v>
      </c>
      <c r="G32" s="84">
        <v>6640</v>
      </c>
      <c r="H32" s="38"/>
      <c r="I32" s="38"/>
      <c r="J32" s="38"/>
    </row>
    <row r="33" spans="1:10" ht="12.75">
      <c r="A33" s="238" t="s">
        <v>16</v>
      </c>
      <c r="B33" s="239"/>
      <c r="C33" s="83">
        <v>1036302</v>
      </c>
      <c r="D33" s="83">
        <v>1036302</v>
      </c>
      <c r="E33" s="83">
        <v>0</v>
      </c>
      <c r="F33" s="84">
        <v>0</v>
      </c>
      <c r="G33" s="84">
        <v>0</v>
      </c>
      <c r="H33" s="38"/>
      <c r="I33" s="38"/>
      <c r="J33" s="38"/>
    </row>
    <row r="34" spans="1:10" ht="12.75">
      <c r="A34" s="238" t="s">
        <v>17</v>
      </c>
      <c r="B34" s="239"/>
      <c r="C34" s="83">
        <v>0</v>
      </c>
      <c r="D34" s="83">
        <v>0</v>
      </c>
      <c r="E34" s="83">
        <v>0</v>
      </c>
      <c r="F34" s="84">
        <v>0</v>
      </c>
      <c r="G34" s="84">
        <v>0</v>
      </c>
      <c r="H34" s="38"/>
      <c r="I34" s="38"/>
      <c r="J34" s="38"/>
    </row>
    <row r="35" spans="1:10" ht="12.75">
      <c r="A35" s="238" t="s">
        <v>34</v>
      </c>
      <c r="B35" s="239"/>
      <c r="C35" s="83">
        <v>0</v>
      </c>
      <c r="D35" s="83">
        <v>0</v>
      </c>
      <c r="E35" s="83">
        <v>0</v>
      </c>
      <c r="F35" s="84">
        <v>0</v>
      </c>
      <c r="G35" s="84">
        <v>0</v>
      </c>
      <c r="H35" s="38"/>
      <c r="I35" s="38"/>
      <c r="J35" s="38"/>
    </row>
    <row r="36" spans="1:10" ht="12.75">
      <c r="A36" s="240" t="s">
        <v>18</v>
      </c>
      <c r="B36" s="241"/>
      <c r="C36" s="86">
        <v>1815557</v>
      </c>
      <c r="D36" s="86">
        <v>1777255</v>
      </c>
      <c r="E36" s="86">
        <v>3099</v>
      </c>
      <c r="F36" s="87">
        <v>150</v>
      </c>
      <c r="G36" s="87">
        <v>35353</v>
      </c>
      <c r="H36" s="38"/>
      <c r="I36" s="38"/>
      <c r="J36" s="38"/>
    </row>
    <row r="37" spans="1:10" ht="14.25" customHeight="1" thickBot="1">
      <c r="A37" s="99"/>
      <c r="B37" s="100"/>
      <c r="C37" s="101"/>
      <c r="D37" s="101"/>
      <c r="E37" s="101"/>
      <c r="F37" s="101"/>
      <c r="G37" s="102"/>
      <c r="H37" s="38"/>
      <c r="I37" s="38"/>
      <c r="J37" s="38"/>
    </row>
    <row r="38" spans="1:10" ht="12.75">
      <c r="A38" s="103" t="s">
        <v>114</v>
      </c>
      <c r="B38" s="103"/>
      <c r="C38" s="68"/>
      <c r="D38" s="68"/>
      <c r="E38" s="68"/>
      <c r="F38" s="68"/>
      <c r="G38" s="68"/>
      <c r="H38" s="38"/>
      <c r="I38" s="38"/>
      <c r="J38" s="38"/>
    </row>
    <row r="39" spans="1:10" ht="12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</sheetData>
  <sheetProtection/>
  <mergeCells count="35">
    <mergeCell ref="A1:G1"/>
    <mergeCell ref="A3:B4"/>
    <mergeCell ref="C3:C4"/>
    <mergeCell ref="D3:D4"/>
    <mergeCell ref="E3:E4"/>
    <mergeCell ref="F3:F4"/>
    <mergeCell ref="G3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3:B33"/>
    <mergeCell ref="A34:B34"/>
    <mergeCell ref="A35:B35"/>
    <mergeCell ref="A36:B36"/>
    <mergeCell ref="A23:B23"/>
    <mergeCell ref="A24:B24"/>
    <mergeCell ref="A25:B25"/>
    <mergeCell ref="A26:B26"/>
    <mergeCell ref="A29:B29"/>
    <mergeCell ref="A32:B3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7">
      <selection activeCell="H5" sqref="H5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132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40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133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134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135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136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137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26" t="s">
        <v>131</v>
      </c>
      <c r="B24" s="227"/>
      <c r="C24" s="104">
        <v>29029357</v>
      </c>
      <c r="D24" s="68">
        <v>27835732</v>
      </c>
      <c r="E24" s="68">
        <v>160474</v>
      </c>
      <c r="F24" s="68">
        <v>5267</v>
      </c>
      <c r="G24" s="68">
        <v>1038418</v>
      </c>
      <c r="H24" s="38"/>
      <c r="I24" s="38"/>
      <c r="J24" s="38"/>
    </row>
    <row r="25" spans="1:10" ht="12.75">
      <c r="A25" s="226" t="s">
        <v>138</v>
      </c>
      <c r="B25" s="227"/>
      <c r="C25" s="104">
        <v>28864354</v>
      </c>
      <c r="D25" s="68">
        <v>27830754</v>
      </c>
      <c r="E25" s="68">
        <v>152772</v>
      </c>
      <c r="F25" s="68">
        <v>4177</v>
      </c>
      <c r="G25" s="68">
        <v>885006</v>
      </c>
      <c r="H25" s="38"/>
      <c r="I25" s="38"/>
      <c r="J25" s="38"/>
    </row>
    <row r="26" spans="1:10" ht="14.25" customHeight="1" thickBot="1">
      <c r="A26" s="216"/>
      <c r="B26" s="217"/>
      <c r="C26" s="71"/>
      <c r="D26" s="72"/>
      <c r="E26" s="72"/>
      <c r="F26" s="72"/>
      <c r="G26" s="72"/>
      <c r="H26" s="38"/>
      <c r="I26" s="38"/>
      <c r="J26" s="38"/>
    </row>
    <row r="27" spans="1:10" ht="12.75">
      <c r="A27" s="243" t="s">
        <v>10</v>
      </c>
      <c r="B27" s="244"/>
      <c r="C27" s="73">
        <f>C28+C29</f>
        <v>12885674</v>
      </c>
      <c r="D27" s="73">
        <f>D28+D29</f>
        <v>12129070</v>
      </c>
      <c r="E27" s="73">
        <f>E28+E29</f>
        <v>132895</v>
      </c>
      <c r="F27" s="74">
        <f>F28+F29</f>
        <v>3494</v>
      </c>
      <c r="G27" s="74">
        <f>G28+G29</f>
        <v>627202</v>
      </c>
      <c r="H27" s="38"/>
      <c r="I27" s="38"/>
      <c r="J27" s="38"/>
    </row>
    <row r="28" spans="1:10" ht="12.75">
      <c r="A28" s="94"/>
      <c r="B28" s="95" t="s">
        <v>11</v>
      </c>
      <c r="C28" s="77">
        <v>10480197</v>
      </c>
      <c r="D28" s="77">
        <v>9742624</v>
      </c>
      <c r="E28" s="77">
        <v>127885</v>
      </c>
      <c r="F28" s="78">
        <v>2877</v>
      </c>
      <c r="G28" s="78">
        <v>612565</v>
      </c>
      <c r="H28" s="38"/>
      <c r="I28" s="38"/>
      <c r="J28" s="38"/>
    </row>
    <row r="29" spans="1:10" ht="12.75">
      <c r="A29" s="96"/>
      <c r="B29" s="97" t="s">
        <v>12</v>
      </c>
      <c r="C29" s="81">
        <v>2405477</v>
      </c>
      <c r="D29" s="81">
        <v>2386446</v>
      </c>
      <c r="E29" s="81">
        <v>5010</v>
      </c>
      <c r="F29" s="82">
        <v>617</v>
      </c>
      <c r="G29" s="82">
        <v>14637</v>
      </c>
      <c r="H29" s="38"/>
      <c r="I29" s="38"/>
      <c r="J29" s="38"/>
    </row>
    <row r="30" spans="1:10" ht="12.75">
      <c r="A30" s="240" t="s">
        <v>13</v>
      </c>
      <c r="B30" s="239"/>
      <c r="C30" s="83">
        <f>C31+C32</f>
        <v>13042432</v>
      </c>
      <c r="D30" s="83">
        <f>D31+D32</f>
        <v>12806298</v>
      </c>
      <c r="E30" s="83">
        <f>E31+E32</f>
        <v>15930</v>
      </c>
      <c r="F30" s="83">
        <f>F31+F32</f>
        <v>547</v>
      </c>
      <c r="G30" s="84">
        <f>G31+G32</f>
        <v>220751</v>
      </c>
      <c r="H30" s="38"/>
      <c r="I30" s="38"/>
      <c r="J30" s="38"/>
    </row>
    <row r="31" spans="1:10" ht="12.75">
      <c r="A31" s="94"/>
      <c r="B31" s="95" t="s">
        <v>13</v>
      </c>
      <c r="C31" s="77">
        <v>12632305</v>
      </c>
      <c r="D31" s="77">
        <v>12396171</v>
      </c>
      <c r="E31" s="77">
        <v>15930</v>
      </c>
      <c r="F31" s="78">
        <v>547</v>
      </c>
      <c r="G31" s="78">
        <v>220751</v>
      </c>
      <c r="H31" s="38"/>
      <c r="I31" s="38"/>
      <c r="J31" s="38"/>
    </row>
    <row r="32" spans="1:10" ht="39">
      <c r="A32" s="96"/>
      <c r="B32" s="98" t="s">
        <v>33</v>
      </c>
      <c r="C32" s="81">
        <v>410127</v>
      </c>
      <c r="D32" s="81">
        <v>410127</v>
      </c>
      <c r="E32" s="81">
        <v>0</v>
      </c>
      <c r="F32" s="82">
        <v>0</v>
      </c>
      <c r="G32" s="82">
        <v>0</v>
      </c>
      <c r="H32" s="38"/>
      <c r="I32" s="38"/>
      <c r="J32" s="38"/>
    </row>
    <row r="33" spans="1:10" ht="12.75">
      <c r="A33" s="238" t="s">
        <v>15</v>
      </c>
      <c r="B33" s="239"/>
      <c r="C33" s="83">
        <v>108719</v>
      </c>
      <c r="D33" s="83">
        <v>101365</v>
      </c>
      <c r="E33" s="83">
        <v>1646</v>
      </c>
      <c r="F33" s="84">
        <v>57</v>
      </c>
      <c r="G33" s="84">
        <v>5766</v>
      </c>
      <c r="H33" s="38"/>
      <c r="I33" s="38"/>
      <c r="J33" s="38"/>
    </row>
    <row r="34" spans="1:10" ht="12.75">
      <c r="A34" s="238" t="s">
        <v>16</v>
      </c>
      <c r="B34" s="239"/>
      <c r="C34" s="83">
        <v>1003683</v>
      </c>
      <c r="D34" s="83">
        <v>1003683</v>
      </c>
      <c r="E34" s="83">
        <v>0</v>
      </c>
      <c r="F34" s="84">
        <v>0</v>
      </c>
      <c r="G34" s="84">
        <v>0</v>
      </c>
      <c r="H34" s="38"/>
      <c r="I34" s="38"/>
      <c r="J34" s="38"/>
    </row>
    <row r="35" spans="1:10" ht="12.75">
      <c r="A35" s="238" t="s">
        <v>17</v>
      </c>
      <c r="B35" s="239"/>
      <c r="C35" s="83">
        <v>0</v>
      </c>
      <c r="D35" s="83">
        <v>0</v>
      </c>
      <c r="E35" s="83">
        <v>0</v>
      </c>
      <c r="F35" s="84">
        <v>0</v>
      </c>
      <c r="G35" s="84">
        <v>0</v>
      </c>
      <c r="H35" s="38"/>
      <c r="I35" s="38"/>
      <c r="J35" s="38"/>
    </row>
    <row r="36" spans="1:10" ht="12.75">
      <c r="A36" s="238" t="s">
        <v>34</v>
      </c>
      <c r="B36" s="239"/>
      <c r="C36" s="83">
        <v>0</v>
      </c>
      <c r="D36" s="83">
        <v>0</v>
      </c>
      <c r="E36" s="83">
        <v>0</v>
      </c>
      <c r="F36" s="84">
        <v>0</v>
      </c>
      <c r="G36" s="84">
        <v>0</v>
      </c>
      <c r="H36" s="38"/>
      <c r="I36" s="38"/>
      <c r="J36" s="38"/>
    </row>
    <row r="37" spans="1:10" ht="12.75">
      <c r="A37" s="240" t="s">
        <v>18</v>
      </c>
      <c r="B37" s="241"/>
      <c r="C37" s="86">
        <v>1823846</v>
      </c>
      <c r="D37" s="86">
        <v>1790338</v>
      </c>
      <c r="E37" s="86">
        <v>2301</v>
      </c>
      <c r="F37" s="87">
        <v>79</v>
      </c>
      <c r="G37" s="87">
        <v>31287</v>
      </c>
      <c r="H37" s="38"/>
      <c r="I37" s="38"/>
      <c r="J37" s="38"/>
    </row>
    <row r="38" spans="1:10" ht="14.25" customHeight="1" thickBot="1">
      <c r="A38" s="99"/>
      <c r="B38" s="100"/>
      <c r="C38" s="101"/>
      <c r="D38" s="101"/>
      <c r="E38" s="101"/>
      <c r="F38" s="101"/>
      <c r="G38" s="102"/>
      <c r="H38" s="38"/>
      <c r="I38" s="38"/>
      <c r="J38" s="38"/>
    </row>
    <row r="39" spans="1:10" ht="12.75">
      <c r="A39" s="103" t="s">
        <v>114</v>
      </c>
      <c r="B39" s="103"/>
      <c r="C39" s="68"/>
      <c r="D39" s="68"/>
      <c r="E39" s="68"/>
      <c r="F39" s="68"/>
      <c r="G39" s="68"/>
      <c r="H39" s="38"/>
      <c r="I39" s="38"/>
      <c r="J39" s="38"/>
    </row>
    <row r="40" spans="1:10" ht="12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</sheetData>
  <sheetProtection/>
  <mergeCells count="36">
    <mergeCell ref="A1:G1"/>
    <mergeCell ref="A3:B4"/>
    <mergeCell ref="C3:C4"/>
    <mergeCell ref="D3:D4"/>
    <mergeCell ref="E3:E4"/>
    <mergeCell ref="F3:F4"/>
    <mergeCell ref="G3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7:B17"/>
    <mergeCell ref="A18:B18"/>
    <mergeCell ref="A19:B19"/>
    <mergeCell ref="A20:B20"/>
    <mergeCell ref="A21:B21"/>
    <mergeCell ref="A22:B22"/>
    <mergeCell ref="A33:B33"/>
    <mergeCell ref="A34:B34"/>
    <mergeCell ref="A35:B35"/>
    <mergeCell ref="A36:B36"/>
    <mergeCell ref="A37:B37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r:id="rId1"/>
  <ignoredErrors>
    <ignoredError sqref="A6:B2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22">
      <selection activeCell="H22" sqref="H22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140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40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111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26" t="s">
        <v>131</v>
      </c>
      <c r="B24" s="227"/>
      <c r="C24" s="104">
        <v>29029357</v>
      </c>
      <c r="D24" s="68">
        <v>27835732</v>
      </c>
      <c r="E24" s="68">
        <v>160474</v>
      </c>
      <c r="F24" s="68">
        <v>5267</v>
      </c>
      <c r="G24" s="68">
        <v>1038418</v>
      </c>
      <c r="H24" s="38"/>
      <c r="I24" s="38"/>
      <c r="J24" s="38"/>
    </row>
    <row r="25" spans="1:10" ht="12.75">
      <c r="A25" s="226" t="s">
        <v>138</v>
      </c>
      <c r="B25" s="227"/>
      <c r="C25" s="104">
        <v>28864354</v>
      </c>
      <c r="D25" s="68">
        <v>27830754</v>
      </c>
      <c r="E25" s="68">
        <v>152772</v>
      </c>
      <c r="F25" s="68">
        <v>4177</v>
      </c>
      <c r="G25" s="68">
        <v>885006</v>
      </c>
      <c r="H25" s="38"/>
      <c r="I25" s="38"/>
      <c r="J25" s="38"/>
    </row>
    <row r="26" spans="1:10" ht="12.75">
      <c r="A26" s="216" t="s">
        <v>139</v>
      </c>
      <c r="B26" s="217"/>
      <c r="C26" s="71">
        <v>29752312</v>
      </c>
      <c r="D26" s="72">
        <v>28853567</v>
      </c>
      <c r="E26" s="72">
        <v>81958</v>
      </c>
      <c r="F26" s="72">
        <v>5963</v>
      </c>
      <c r="G26" s="72">
        <v>822750</v>
      </c>
      <c r="H26" s="38"/>
      <c r="I26" s="38"/>
      <c r="J26" s="38"/>
    </row>
    <row r="27" spans="1:10" ht="14.25" customHeight="1" thickBot="1">
      <c r="A27" s="216"/>
      <c r="B27" s="217"/>
      <c r="C27" s="71"/>
      <c r="D27" s="72"/>
      <c r="E27" s="72"/>
      <c r="F27" s="72"/>
      <c r="G27" s="72"/>
      <c r="H27" s="38"/>
      <c r="I27" s="38"/>
      <c r="J27" s="38"/>
    </row>
    <row r="28" spans="1:10" ht="12.75">
      <c r="A28" s="243" t="s">
        <v>10</v>
      </c>
      <c r="B28" s="244"/>
      <c r="C28" s="73">
        <f>C29+C30</f>
        <v>13713092</v>
      </c>
      <c r="D28" s="73">
        <f>D29+D30</f>
        <v>13073498</v>
      </c>
      <c r="E28" s="73">
        <f>E29+E30</f>
        <v>73951</v>
      </c>
      <c r="F28" s="74">
        <f>F29+F30</f>
        <v>2237</v>
      </c>
      <c r="G28" s="74">
        <f>G29+G30</f>
        <v>567879</v>
      </c>
      <c r="H28" s="38"/>
      <c r="I28" s="38"/>
      <c r="J28" s="38"/>
    </row>
    <row r="29" spans="1:10" ht="12.75">
      <c r="A29" s="94"/>
      <c r="B29" s="95" t="s">
        <v>11</v>
      </c>
      <c r="C29" s="77">
        <v>10729979</v>
      </c>
      <c r="D29" s="77">
        <v>10107601</v>
      </c>
      <c r="E29" s="77">
        <v>72658</v>
      </c>
      <c r="F29" s="78">
        <v>2026</v>
      </c>
      <c r="G29" s="78">
        <v>551746</v>
      </c>
      <c r="H29" s="38"/>
      <c r="I29" s="38"/>
      <c r="J29" s="38"/>
    </row>
    <row r="30" spans="1:10" ht="12.75">
      <c r="A30" s="96"/>
      <c r="B30" s="97" t="s">
        <v>12</v>
      </c>
      <c r="C30" s="81">
        <v>2983113</v>
      </c>
      <c r="D30" s="81">
        <v>2965897</v>
      </c>
      <c r="E30" s="81">
        <v>1293</v>
      </c>
      <c r="F30" s="82">
        <v>211</v>
      </c>
      <c r="G30" s="82">
        <v>16133</v>
      </c>
      <c r="H30" s="38"/>
      <c r="I30" s="38"/>
      <c r="J30" s="38"/>
    </row>
    <row r="31" spans="1:10" ht="12.75">
      <c r="A31" s="240" t="s">
        <v>13</v>
      </c>
      <c r="B31" s="239"/>
      <c r="C31" s="83">
        <f>C32+C33</f>
        <v>13126787</v>
      </c>
      <c r="D31" s="83">
        <f>D32+D33</f>
        <v>12906182</v>
      </c>
      <c r="E31" s="83">
        <f>E32+E33</f>
        <v>6678</v>
      </c>
      <c r="F31" s="83">
        <f>F32+F33</f>
        <v>3209</v>
      </c>
      <c r="G31" s="84">
        <f>G32+G33</f>
        <v>217136</v>
      </c>
      <c r="H31" s="38"/>
      <c r="I31" s="38"/>
      <c r="J31" s="38"/>
    </row>
    <row r="32" spans="1:10" ht="12.75">
      <c r="A32" s="94"/>
      <c r="B32" s="95" t="s">
        <v>13</v>
      </c>
      <c r="C32" s="77">
        <v>12735126</v>
      </c>
      <c r="D32" s="77">
        <v>12514521</v>
      </c>
      <c r="E32" s="77">
        <v>6678</v>
      </c>
      <c r="F32" s="78">
        <v>3209</v>
      </c>
      <c r="G32" s="78">
        <v>217136</v>
      </c>
      <c r="H32" s="38"/>
      <c r="I32" s="38"/>
      <c r="J32" s="38"/>
    </row>
    <row r="33" spans="1:10" ht="39">
      <c r="A33" s="96"/>
      <c r="B33" s="98" t="s">
        <v>33</v>
      </c>
      <c r="C33" s="81">
        <v>391661</v>
      </c>
      <c r="D33" s="81">
        <v>391661</v>
      </c>
      <c r="E33" s="81">
        <v>0</v>
      </c>
      <c r="F33" s="82">
        <v>0</v>
      </c>
      <c r="G33" s="82">
        <v>0</v>
      </c>
      <c r="H33" s="38"/>
      <c r="I33" s="38"/>
      <c r="J33" s="38"/>
    </row>
    <row r="34" spans="1:10" ht="12.75">
      <c r="A34" s="238" t="s">
        <v>15</v>
      </c>
      <c r="B34" s="239"/>
      <c r="C34" s="83">
        <v>114110</v>
      </c>
      <c r="D34" s="83">
        <v>107342</v>
      </c>
      <c r="E34" s="83">
        <v>367</v>
      </c>
      <c r="F34" s="84">
        <v>55</v>
      </c>
      <c r="G34" s="84">
        <v>6456</v>
      </c>
      <c r="H34" s="38"/>
      <c r="I34" s="38"/>
      <c r="J34" s="38"/>
    </row>
    <row r="35" spans="1:10" ht="12.75">
      <c r="A35" s="238" t="s">
        <v>16</v>
      </c>
      <c r="B35" s="239"/>
      <c r="C35" s="83">
        <v>963818</v>
      </c>
      <c r="D35" s="83">
        <v>963818</v>
      </c>
      <c r="E35" s="83">
        <v>0</v>
      </c>
      <c r="F35" s="84">
        <v>0</v>
      </c>
      <c r="G35" s="84">
        <v>0</v>
      </c>
      <c r="H35" s="38"/>
      <c r="I35" s="38"/>
      <c r="J35" s="38"/>
    </row>
    <row r="36" spans="1:10" ht="12.75">
      <c r="A36" s="238" t="s">
        <v>17</v>
      </c>
      <c r="B36" s="239"/>
      <c r="C36" s="83">
        <v>0</v>
      </c>
      <c r="D36" s="83">
        <v>0</v>
      </c>
      <c r="E36" s="83">
        <v>0</v>
      </c>
      <c r="F36" s="84">
        <v>0</v>
      </c>
      <c r="G36" s="84">
        <v>0</v>
      </c>
      <c r="H36" s="38"/>
      <c r="I36" s="38"/>
      <c r="J36" s="38"/>
    </row>
    <row r="37" spans="1:10" ht="12.75">
      <c r="A37" s="238" t="s">
        <v>34</v>
      </c>
      <c r="B37" s="239"/>
      <c r="C37" s="83">
        <v>0</v>
      </c>
      <c r="D37" s="83">
        <v>0</v>
      </c>
      <c r="E37" s="83">
        <v>0</v>
      </c>
      <c r="F37" s="84">
        <v>0</v>
      </c>
      <c r="G37" s="84">
        <v>0</v>
      </c>
      <c r="H37" s="38"/>
      <c r="I37" s="38"/>
      <c r="J37" s="38"/>
    </row>
    <row r="38" spans="1:10" ht="12.75">
      <c r="A38" s="240" t="s">
        <v>18</v>
      </c>
      <c r="B38" s="241"/>
      <c r="C38" s="86">
        <v>1834505</v>
      </c>
      <c r="D38" s="86">
        <v>1802727</v>
      </c>
      <c r="E38" s="86">
        <v>962</v>
      </c>
      <c r="F38" s="87">
        <v>462</v>
      </c>
      <c r="G38" s="87">
        <v>31279</v>
      </c>
      <c r="H38" s="38"/>
      <c r="I38" s="38"/>
      <c r="J38" s="38"/>
    </row>
    <row r="39" spans="1:10" ht="14.25" customHeight="1" thickBot="1">
      <c r="A39" s="99"/>
      <c r="B39" s="100"/>
      <c r="C39" s="101"/>
      <c r="D39" s="101"/>
      <c r="E39" s="101"/>
      <c r="F39" s="101"/>
      <c r="G39" s="102"/>
      <c r="H39" s="38"/>
      <c r="I39" s="38"/>
      <c r="J39" s="38"/>
    </row>
    <row r="40" spans="1:10" ht="14.25" customHeight="1">
      <c r="A40" s="105"/>
      <c r="B40" s="105"/>
      <c r="C40" s="68"/>
      <c r="D40" s="68"/>
      <c r="E40" s="68"/>
      <c r="F40" s="68"/>
      <c r="G40" s="68"/>
      <c r="H40" s="38"/>
      <c r="I40" s="38"/>
      <c r="J40" s="38"/>
    </row>
    <row r="41" spans="1:10" ht="12.75">
      <c r="A41" s="68" t="s">
        <v>114</v>
      </c>
      <c r="B41" s="68"/>
      <c r="C41" s="68"/>
      <c r="D41" s="68"/>
      <c r="E41" s="68"/>
      <c r="F41" s="68"/>
      <c r="G41" s="68"/>
      <c r="H41" s="38"/>
      <c r="I41" s="38"/>
      <c r="J41" s="38"/>
    </row>
    <row r="42" spans="1:10" ht="12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</sheetData>
  <sheetProtection/>
  <mergeCells count="37">
    <mergeCell ref="A1:G1"/>
    <mergeCell ref="A3:B4"/>
    <mergeCell ref="C3:C4"/>
    <mergeCell ref="D3:D4"/>
    <mergeCell ref="E3:E4"/>
    <mergeCell ref="F3:F4"/>
    <mergeCell ref="G3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1:B31"/>
    <mergeCell ref="A34:B34"/>
    <mergeCell ref="A35:B35"/>
    <mergeCell ref="A36:B36"/>
    <mergeCell ref="A37:B37"/>
    <mergeCell ref="A38:B38"/>
  </mergeCells>
  <printOptions/>
  <pageMargins left="0.7" right="0.7" top="0.75" bottom="0.75" header="0.3" footer="0.3"/>
  <pageSetup horizontalDpi="600" verticalDpi="600" orientation="portrait" paperSize="9" r:id="rId1"/>
  <ignoredErrors>
    <ignoredError sqref="A6:B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22">
      <selection activeCell="I33" sqref="I33"/>
    </sheetView>
  </sheetViews>
  <sheetFormatPr defaultColWidth="9.00390625" defaultRowHeight="15"/>
  <cols>
    <col min="1" max="1" width="2.28125" style="33" customWidth="1"/>
    <col min="2" max="2" width="13.71093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143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40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111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26" t="s">
        <v>131</v>
      </c>
      <c r="B24" s="227"/>
      <c r="C24" s="104">
        <v>29029357</v>
      </c>
      <c r="D24" s="68">
        <v>27835732</v>
      </c>
      <c r="E24" s="68">
        <v>160474</v>
      </c>
      <c r="F24" s="68">
        <v>5267</v>
      </c>
      <c r="G24" s="68">
        <v>1038418</v>
      </c>
      <c r="H24" s="38"/>
      <c r="I24" s="38"/>
      <c r="J24" s="38"/>
    </row>
    <row r="25" spans="1:10" ht="12.75">
      <c r="A25" s="226" t="s">
        <v>138</v>
      </c>
      <c r="B25" s="227"/>
      <c r="C25" s="104">
        <v>28864354</v>
      </c>
      <c r="D25" s="68">
        <v>27830754</v>
      </c>
      <c r="E25" s="68">
        <v>152772</v>
      </c>
      <c r="F25" s="68">
        <v>4177</v>
      </c>
      <c r="G25" s="68">
        <v>885006</v>
      </c>
      <c r="H25" s="38"/>
      <c r="I25" s="38"/>
      <c r="J25" s="38"/>
    </row>
    <row r="26" spans="1:10" ht="12.75">
      <c r="A26" s="226" t="s">
        <v>139</v>
      </c>
      <c r="B26" s="227"/>
      <c r="C26" s="104">
        <v>29752312</v>
      </c>
      <c r="D26" s="68">
        <v>28853567</v>
      </c>
      <c r="E26" s="68">
        <v>81958</v>
      </c>
      <c r="F26" s="68">
        <v>5963</v>
      </c>
      <c r="G26" s="68">
        <v>822750</v>
      </c>
      <c r="H26" s="38"/>
      <c r="I26" s="38"/>
      <c r="J26" s="38"/>
    </row>
    <row r="27" spans="1:10" ht="12.75">
      <c r="A27" s="245" t="s">
        <v>142</v>
      </c>
      <c r="B27" s="246"/>
      <c r="C27" s="109">
        <v>29374193</v>
      </c>
      <c r="D27" s="110">
        <v>28512262</v>
      </c>
      <c r="E27" s="110">
        <v>82474</v>
      </c>
      <c r="F27" s="110">
        <v>6111</v>
      </c>
      <c r="G27" s="110">
        <v>785568</v>
      </c>
      <c r="H27" s="38"/>
      <c r="I27" s="38"/>
      <c r="J27" s="38"/>
    </row>
    <row r="28" spans="1:10" ht="14.25" customHeight="1" thickBot="1">
      <c r="A28" s="245"/>
      <c r="B28" s="246"/>
      <c r="C28" s="109"/>
      <c r="D28" s="110"/>
      <c r="E28" s="110"/>
      <c r="F28" s="110"/>
      <c r="G28" s="110"/>
      <c r="H28" s="38"/>
      <c r="I28" s="38"/>
      <c r="J28" s="38"/>
    </row>
    <row r="29" spans="1:10" ht="12.75">
      <c r="A29" s="247" t="s">
        <v>10</v>
      </c>
      <c r="B29" s="248"/>
      <c r="C29" s="111">
        <f>C30+C31</f>
        <v>13378790</v>
      </c>
      <c r="D29" s="111">
        <f>D30+D31</f>
        <v>12794623</v>
      </c>
      <c r="E29" s="111">
        <f>E30+E31</f>
        <v>70646</v>
      </c>
      <c r="F29" s="112">
        <f>F30+F31</f>
        <v>4218</v>
      </c>
      <c r="G29" s="112">
        <f>G30+G31</f>
        <v>517739</v>
      </c>
      <c r="H29" s="38"/>
      <c r="I29" s="38"/>
      <c r="J29" s="38"/>
    </row>
    <row r="30" spans="1:10" ht="12.75">
      <c r="A30" s="113"/>
      <c r="B30" s="114" t="s">
        <v>11</v>
      </c>
      <c r="C30" s="115">
        <v>10917978</v>
      </c>
      <c r="D30" s="115">
        <v>10349128</v>
      </c>
      <c r="E30" s="115">
        <v>67888</v>
      </c>
      <c r="F30" s="116">
        <v>2194</v>
      </c>
      <c r="G30" s="116">
        <v>503156</v>
      </c>
      <c r="H30" s="38"/>
      <c r="I30" s="38"/>
      <c r="J30" s="38"/>
    </row>
    <row r="31" spans="1:10" ht="12.75">
      <c r="A31" s="117"/>
      <c r="B31" s="118" t="s">
        <v>12</v>
      </c>
      <c r="C31" s="119">
        <v>2460812</v>
      </c>
      <c r="D31" s="119">
        <v>2445495</v>
      </c>
      <c r="E31" s="119">
        <v>2758</v>
      </c>
      <c r="F31" s="120">
        <v>2024</v>
      </c>
      <c r="G31" s="120">
        <v>14583</v>
      </c>
      <c r="H31" s="38"/>
      <c r="I31" s="38"/>
      <c r="J31" s="38"/>
    </row>
    <row r="32" spans="1:10" ht="12.75">
      <c r="A32" s="249" t="s">
        <v>13</v>
      </c>
      <c r="B32" s="250"/>
      <c r="C32" s="121">
        <f>C33+C34</f>
        <v>13081442</v>
      </c>
      <c r="D32" s="121">
        <f>D33+D34</f>
        <v>12845094</v>
      </c>
      <c r="E32" s="121">
        <f>E33+E34</f>
        <v>9749</v>
      </c>
      <c r="F32" s="121">
        <f>F33+F34</f>
        <v>1613</v>
      </c>
      <c r="G32" s="122">
        <f>G33+G34</f>
        <v>228213</v>
      </c>
      <c r="H32" s="38"/>
      <c r="I32" s="38"/>
      <c r="J32" s="38"/>
    </row>
    <row r="33" spans="1:10" ht="12.75">
      <c r="A33" s="113"/>
      <c r="B33" s="114" t="s">
        <v>13</v>
      </c>
      <c r="C33" s="115">
        <v>12698689</v>
      </c>
      <c r="D33" s="115">
        <v>12462341</v>
      </c>
      <c r="E33" s="115">
        <v>9749</v>
      </c>
      <c r="F33" s="116">
        <v>1613</v>
      </c>
      <c r="G33" s="116">
        <v>228213</v>
      </c>
      <c r="H33" s="38"/>
      <c r="I33" s="38"/>
      <c r="J33" s="38"/>
    </row>
    <row r="34" spans="1:10" ht="39">
      <c r="A34" s="117"/>
      <c r="B34" s="123" t="s">
        <v>33</v>
      </c>
      <c r="C34" s="119">
        <v>382753</v>
      </c>
      <c r="D34" s="119">
        <v>382753</v>
      </c>
      <c r="E34" s="119">
        <v>0</v>
      </c>
      <c r="F34" s="120">
        <v>0</v>
      </c>
      <c r="G34" s="120">
        <v>0</v>
      </c>
      <c r="H34" s="38"/>
      <c r="I34" s="38"/>
      <c r="J34" s="38"/>
    </row>
    <row r="35" spans="1:10" ht="12.75">
      <c r="A35" s="251" t="s">
        <v>15</v>
      </c>
      <c r="B35" s="250"/>
      <c r="C35" s="121">
        <v>119821</v>
      </c>
      <c r="D35" s="121">
        <v>112528</v>
      </c>
      <c r="E35" s="121">
        <v>678</v>
      </c>
      <c r="F35" s="122">
        <v>48</v>
      </c>
      <c r="G35" s="122">
        <v>6663</v>
      </c>
      <c r="H35" s="38"/>
      <c r="I35" s="38"/>
      <c r="J35" s="38"/>
    </row>
    <row r="36" spans="1:10" ht="12.75">
      <c r="A36" s="251" t="s">
        <v>16</v>
      </c>
      <c r="B36" s="250"/>
      <c r="C36" s="121">
        <v>967995</v>
      </c>
      <c r="D36" s="121">
        <v>967995</v>
      </c>
      <c r="E36" s="121">
        <v>0</v>
      </c>
      <c r="F36" s="122">
        <v>0</v>
      </c>
      <c r="G36" s="122">
        <v>0</v>
      </c>
      <c r="H36" s="38"/>
      <c r="I36" s="38"/>
      <c r="J36" s="38"/>
    </row>
    <row r="37" spans="1:10" ht="12.75">
      <c r="A37" s="251" t="s">
        <v>17</v>
      </c>
      <c r="B37" s="250"/>
      <c r="C37" s="121">
        <v>0</v>
      </c>
      <c r="D37" s="121">
        <v>0</v>
      </c>
      <c r="E37" s="121">
        <v>0</v>
      </c>
      <c r="F37" s="122">
        <v>0</v>
      </c>
      <c r="G37" s="122">
        <v>0</v>
      </c>
      <c r="H37" s="38"/>
      <c r="I37" s="38"/>
      <c r="J37" s="38"/>
    </row>
    <row r="38" spans="1:10" ht="12.75">
      <c r="A38" s="251" t="s">
        <v>34</v>
      </c>
      <c r="B38" s="250"/>
      <c r="C38" s="121">
        <v>0</v>
      </c>
      <c r="D38" s="121">
        <v>0</v>
      </c>
      <c r="E38" s="121">
        <v>0</v>
      </c>
      <c r="F38" s="122">
        <v>0</v>
      </c>
      <c r="G38" s="122">
        <v>0</v>
      </c>
      <c r="H38" s="38"/>
      <c r="I38" s="38"/>
      <c r="J38" s="38"/>
    </row>
    <row r="39" spans="1:10" ht="12.75">
      <c r="A39" s="249" t="s">
        <v>18</v>
      </c>
      <c r="B39" s="252"/>
      <c r="C39" s="124">
        <v>1826145</v>
      </c>
      <c r="D39" s="124">
        <v>1792022</v>
      </c>
      <c r="E39" s="124">
        <v>1401</v>
      </c>
      <c r="F39" s="125">
        <v>232</v>
      </c>
      <c r="G39" s="125">
        <v>32953</v>
      </c>
      <c r="H39" s="38"/>
      <c r="I39" s="38"/>
      <c r="J39" s="38"/>
    </row>
    <row r="40" spans="1:10" ht="14.25" customHeight="1" thickBot="1">
      <c r="A40" s="126"/>
      <c r="B40" s="127"/>
      <c r="C40" s="128"/>
      <c r="D40" s="128"/>
      <c r="E40" s="128"/>
      <c r="F40" s="128"/>
      <c r="G40" s="129"/>
      <c r="H40" s="38"/>
      <c r="I40" s="38"/>
      <c r="J40" s="38"/>
    </row>
    <row r="41" spans="1:10" ht="14.25" customHeight="1">
      <c r="A41" s="105"/>
      <c r="B41" s="105"/>
      <c r="C41" s="68"/>
      <c r="D41" s="68"/>
      <c r="E41" s="68"/>
      <c r="F41" s="68"/>
      <c r="G41" s="68"/>
      <c r="H41" s="38"/>
      <c r="I41" s="38"/>
      <c r="J41" s="38"/>
    </row>
    <row r="42" spans="1:10" ht="12.75">
      <c r="A42" s="68" t="s">
        <v>114</v>
      </c>
      <c r="B42" s="68"/>
      <c r="C42" s="68"/>
      <c r="D42" s="68"/>
      <c r="E42" s="68"/>
      <c r="F42" s="68"/>
      <c r="G42" s="68"/>
      <c r="H42" s="38"/>
      <c r="I42" s="38"/>
      <c r="J42" s="38"/>
    </row>
    <row r="43" spans="1:10" ht="12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ht="12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</sheetData>
  <sheetProtection/>
  <mergeCells count="38">
    <mergeCell ref="A32:B32"/>
    <mergeCell ref="A35:B35"/>
    <mergeCell ref="A36:B36"/>
    <mergeCell ref="A37:B37"/>
    <mergeCell ref="A38:B38"/>
    <mergeCell ref="A39:B39"/>
    <mergeCell ref="A23:B23"/>
    <mergeCell ref="A24:B24"/>
    <mergeCell ref="A25:B25"/>
    <mergeCell ref="A26:B26"/>
    <mergeCell ref="A28:B28"/>
    <mergeCell ref="A29:B29"/>
    <mergeCell ref="A27:B27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G1"/>
    <mergeCell ref="A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PageLayoutView="0" workbookViewId="0" topLeftCell="A25">
      <selection activeCell="H5" sqref="H5"/>
    </sheetView>
  </sheetViews>
  <sheetFormatPr defaultColWidth="9.00390625" defaultRowHeight="15"/>
  <cols>
    <col min="1" max="1" width="2.28125" style="33" customWidth="1"/>
    <col min="2" max="2" width="14.4218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145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40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111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26" t="s">
        <v>131</v>
      </c>
      <c r="B24" s="227"/>
      <c r="C24" s="104">
        <v>29029357</v>
      </c>
      <c r="D24" s="68">
        <v>27835732</v>
      </c>
      <c r="E24" s="68">
        <v>160474</v>
      </c>
      <c r="F24" s="68">
        <v>5267</v>
      </c>
      <c r="G24" s="68">
        <v>1038418</v>
      </c>
      <c r="H24" s="38"/>
      <c r="I24" s="38"/>
      <c r="J24" s="38"/>
    </row>
    <row r="25" spans="1:10" ht="12.75">
      <c r="A25" s="226" t="s">
        <v>138</v>
      </c>
      <c r="B25" s="227"/>
      <c r="C25" s="104">
        <v>28864354</v>
      </c>
      <c r="D25" s="68">
        <v>27830754</v>
      </c>
      <c r="E25" s="68">
        <v>152772</v>
      </c>
      <c r="F25" s="68">
        <v>4177</v>
      </c>
      <c r="G25" s="68">
        <v>885006</v>
      </c>
      <c r="H25" s="38"/>
      <c r="I25" s="38"/>
      <c r="J25" s="38"/>
    </row>
    <row r="26" spans="1:10" ht="12.75">
      <c r="A26" s="226" t="s">
        <v>139</v>
      </c>
      <c r="B26" s="227"/>
      <c r="C26" s="104">
        <v>29752312</v>
      </c>
      <c r="D26" s="68">
        <v>28853567</v>
      </c>
      <c r="E26" s="68">
        <v>81958</v>
      </c>
      <c r="F26" s="68">
        <v>5963</v>
      </c>
      <c r="G26" s="68">
        <v>822750</v>
      </c>
      <c r="H26" s="38"/>
      <c r="I26" s="38"/>
      <c r="J26" s="38"/>
    </row>
    <row r="27" spans="1:10" s="108" customFormat="1" ht="12.75">
      <c r="A27" s="254" t="s">
        <v>142</v>
      </c>
      <c r="B27" s="255"/>
      <c r="C27" s="106">
        <v>29374193</v>
      </c>
      <c r="D27" s="107">
        <v>28512262</v>
      </c>
      <c r="E27" s="107">
        <v>82474</v>
      </c>
      <c r="F27" s="107">
        <v>6111</v>
      </c>
      <c r="G27" s="107">
        <v>785568</v>
      </c>
      <c r="H27" s="43"/>
      <c r="I27" s="43"/>
      <c r="J27" s="43"/>
    </row>
    <row r="28" spans="1:10" ht="12.75">
      <c r="A28" s="253" t="s">
        <v>144</v>
      </c>
      <c r="B28" s="216"/>
      <c r="C28" s="109">
        <v>30408289</v>
      </c>
      <c r="D28" s="110">
        <v>29621965</v>
      </c>
      <c r="E28" s="110">
        <v>71828</v>
      </c>
      <c r="F28" s="110">
        <v>11053</v>
      </c>
      <c r="G28" s="110">
        <v>725548</v>
      </c>
      <c r="H28" s="38"/>
      <c r="I28" s="38"/>
      <c r="J28" s="38"/>
    </row>
    <row r="29" spans="1:10" ht="14.25" customHeight="1" thickBot="1">
      <c r="A29" s="216"/>
      <c r="B29" s="217"/>
      <c r="C29" s="109"/>
      <c r="D29" s="110"/>
      <c r="E29" s="110"/>
      <c r="F29" s="110"/>
      <c r="G29" s="110"/>
      <c r="H29" s="38"/>
      <c r="I29" s="38"/>
      <c r="J29" s="38"/>
    </row>
    <row r="30" spans="1:10" ht="12.75">
      <c r="A30" s="243" t="s">
        <v>10</v>
      </c>
      <c r="B30" s="244"/>
      <c r="C30" s="111">
        <f>C31+C32</f>
        <v>14281450</v>
      </c>
      <c r="D30" s="111">
        <f>D31+D32</f>
        <v>13720184</v>
      </c>
      <c r="E30" s="111">
        <f>E31+E32</f>
        <v>46494</v>
      </c>
      <c r="F30" s="112">
        <f>F31+F32</f>
        <v>2301</v>
      </c>
      <c r="G30" s="112">
        <f>G31+G32</f>
        <v>517073</v>
      </c>
      <c r="H30" s="38"/>
      <c r="I30" s="38"/>
      <c r="J30" s="38"/>
    </row>
    <row r="31" spans="1:10" ht="12.75">
      <c r="A31" s="94"/>
      <c r="B31" s="95" t="s">
        <v>11</v>
      </c>
      <c r="C31" s="115">
        <v>11029811</v>
      </c>
      <c r="D31" s="115">
        <v>10486496</v>
      </c>
      <c r="E31" s="115">
        <v>43074</v>
      </c>
      <c r="F31" s="116">
        <v>1782</v>
      </c>
      <c r="G31" s="116">
        <v>502023</v>
      </c>
      <c r="H31" s="38"/>
      <c r="I31" s="38"/>
      <c r="J31" s="38"/>
    </row>
    <row r="32" spans="1:10" ht="12.75">
      <c r="A32" s="96"/>
      <c r="B32" s="97" t="s">
        <v>12</v>
      </c>
      <c r="C32" s="119">
        <v>3251639</v>
      </c>
      <c r="D32" s="119">
        <v>3233688</v>
      </c>
      <c r="E32" s="119">
        <v>3420</v>
      </c>
      <c r="F32" s="120">
        <v>519</v>
      </c>
      <c r="G32" s="120">
        <v>15050</v>
      </c>
      <c r="H32" s="38"/>
      <c r="I32" s="38"/>
      <c r="J32" s="38"/>
    </row>
    <row r="33" spans="1:10" ht="12.75">
      <c r="A33" s="240" t="s">
        <v>13</v>
      </c>
      <c r="B33" s="239"/>
      <c r="C33" s="121">
        <f>C34+C35</f>
        <v>13162861</v>
      </c>
      <c r="D33" s="121">
        <f>D34+D35</f>
        <v>12973025</v>
      </c>
      <c r="E33" s="121">
        <f>E34+E35</f>
        <v>21597</v>
      </c>
      <c r="F33" s="121">
        <f>F34+F35</f>
        <v>7584</v>
      </c>
      <c r="G33" s="122">
        <f>G34+G35</f>
        <v>175822</v>
      </c>
      <c r="H33" s="38"/>
      <c r="I33" s="38"/>
      <c r="J33" s="38"/>
    </row>
    <row r="34" spans="1:10" ht="12.75">
      <c r="A34" s="94"/>
      <c r="B34" s="95" t="s">
        <v>13</v>
      </c>
      <c r="C34" s="115">
        <v>12788969</v>
      </c>
      <c r="D34" s="115">
        <v>12599133</v>
      </c>
      <c r="E34" s="115">
        <v>21597</v>
      </c>
      <c r="F34" s="116">
        <v>7584</v>
      </c>
      <c r="G34" s="116">
        <v>175822</v>
      </c>
      <c r="H34" s="38"/>
      <c r="I34" s="38"/>
      <c r="J34" s="38"/>
    </row>
    <row r="35" spans="1:10" ht="39">
      <c r="A35" s="96"/>
      <c r="B35" s="98" t="s">
        <v>33</v>
      </c>
      <c r="C35" s="119">
        <v>373892</v>
      </c>
      <c r="D35" s="119">
        <v>373892</v>
      </c>
      <c r="E35" s="119">
        <v>0</v>
      </c>
      <c r="F35" s="120">
        <v>0</v>
      </c>
      <c r="G35" s="120">
        <v>0</v>
      </c>
      <c r="H35" s="38"/>
      <c r="I35" s="38"/>
      <c r="J35" s="38"/>
    </row>
    <row r="36" spans="1:10" ht="12.75">
      <c r="A36" s="240" t="s">
        <v>146</v>
      </c>
      <c r="B36" s="239"/>
      <c r="C36" s="119">
        <f>C37+C38</f>
        <v>125594</v>
      </c>
      <c r="D36" s="119">
        <f>D37+D38</f>
        <v>117695</v>
      </c>
      <c r="E36" s="119">
        <f>E37+E38</f>
        <v>629</v>
      </c>
      <c r="F36" s="120">
        <f>F37+F38</f>
        <v>76</v>
      </c>
      <c r="G36" s="120">
        <f>G37+G38</f>
        <v>7347</v>
      </c>
      <c r="H36" s="38"/>
      <c r="I36" s="38"/>
      <c r="J36" s="38"/>
    </row>
    <row r="37" spans="1:10" ht="12.75">
      <c r="A37" s="130"/>
      <c r="B37" s="135" t="s">
        <v>147</v>
      </c>
      <c r="C37" s="115">
        <v>124102</v>
      </c>
      <c r="D37" s="115">
        <v>116203</v>
      </c>
      <c r="E37" s="115">
        <v>629</v>
      </c>
      <c r="F37" s="116">
        <v>76</v>
      </c>
      <c r="G37" s="116">
        <v>7347</v>
      </c>
      <c r="H37" s="38"/>
      <c r="I37" s="38"/>
      <c r="J37" s="38"/>
    </row>
    <row r="38" spans="1:10" ht="12.75">
      <c r="A38" s="131"/>
      <c r="B38" s="136" t="s">
        <v>148</v>
      </c>
      <c r="C38" s="133">
        <v>1492</v>
      </c>
      <c r="D38" s="133">
        <v>1492</v>
      </c>
      <c r="E38" s="133">
        <v>0</v>
      </c>
      <c r="F38" s="134">
        <v>0</v>
      </c>
      <c r="G38" s="134">
        <v>0</v>
      </c>
      <c r="H38" s="38"/>
      <c r="I38" s="38"/>
      <c r="J38" s="38"/>
    </row>
    <row r="39" spans="1:10" ht="12.75">
      <c r="A39" s="238" t="s">
        <v>16</v>
      </c>
      <c r="B39" s="239"/>
      <c r="C39" s="121">
        <v>997705</v>
      </c>
      <c r="D39" s="121">
        <v>997705</v>
      </c>
      <c r="E39" s="121">
        <v>0</v>
      </c>
      <c r="F39" s="122">
        <v>0</v>
      </c>
      <c r="G39" s="122">
        <v>0</v>
      </c>
      <c r="H39" s="38"/>
      <c r="I39" s="38"/>
      <c r="J39" s="38"/>
    </row>
    <row r="40" spans="1:10" ht="12.75">
      <c r="A40" s="238" t="s">
        <v>17</v>
      </c>
      <c r="B40" s="239"/>
      <c r="C40" s="121">
        <v>0</v>
      </c>
      <c r="D40" s="121">
        <v>0</v>
      </c>
      <c r="E40" s="121">
        <v>0</v>
      </c>
      <c r="F40" s="122">
        <v>0</v>
      </c>
      <c r="G40" s="122">
        <v>0</v>
      </c>
      <c r="H40" s="38"/>
      <c r="I40" s="38"/>
      <c r="J40" s="38"/>
    </row>
    <row r="41" spans="1:10" ht="12.75">
      <c r="A41" s="238" t="s">
        <v>34</v>
      </c>
      <c r="B41" s="239"/>
      <c r="C41" s="121">
        <v>0</v>
      </c>
      <c r="D41" s="121">
        <v>0</v>
      </c>
      <c r="E41" s="121">
        <v>0</v>
      </c>
      <c r="F41" s="122">
        <v>0</v>
      </c>
      <c r="G41" s="122">
        <v>0</v>
      </c>
      <c r="H41" s="38"/>
      <c r="I41" s="38"/>
      <c r="J41" s="38"/>
    </row>
    <row r="42" spans="1:10" ht="12.75">
      <c r="A42" s="240" t="s">
        <v>18</v>
      </c>
      <c r="B42" s="241"/>
      <c r="C42" s="124">
        <v>1840679</v>
      </c>
      <c r="D42" s="124">
        <v>1813356</v>
      </c>
      <c r="E42" s="124">
        <v>3108</v>
      </c>
      <c r="F42" s="125">
        <v>1092</v>
      </c>
      <c r="G42" s="125">
        <v>25306</v>
      </c>
      <c r="H42" s="38"/>
      <c r="I42" s="38"/>
      <c r="J42" s="38"/>
    </row>
    <row r="43" spans="1:10" ht="13.5" thickBot="1">
      <c r="A43" s="99"/>
      <c r="B43" s="100"/>
      <c r="C43" s="128"/>
      <c r="D43" s="128"/>
      <c r="E43" s="128"/>
      <c r="F43" s="128"/>
      <c r="G43" s="129"/>
      <c r="H43" s="38"/>
      <c r="I43" s="38"/>
      <c r="J43" s="38"/>
    </row>
    <row r="44" spans="1:10" ht="14.25" customHeight="1">
      <c r="A44" s="105"/>
      <c r="B44" s="105"/>
      <c r="C44" s="68"/>
      <c r="D44" s="68"/>
      <c r="E44" s="68"/>
      <c r="F44" s="68"/>
      <c r="G44" s="68"/>
      <c r="H44" s="38"/>
      <c r="I44" s="38"/>
      <c r="J44" s="38"/>
    </row>
    <row r="45" spans="1:10" ht="12.75">
      <c r="A45" s="68" t="s">
        <v>114</v>
      </c>
      <c r="B45" s="68"/>
      <c r="C45" s="68"/>
      <c r="D45" s="68"/>
      <c r="E45" s="68"/>
      <c r="F45" s="68"/>
      <c r="G45" s="68"/>
      <c r="H45" s="38"/>
      <c r="I45" s="38"/>
      <c r="J45" s="38"/>
    </row>
    <row r="46" spans="1:10" ht="1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ht="12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ht="12">
      <c r="A138" s="38"/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12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ht="12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</sheetData>
  <sheetProtection/>
  <mergeCells count="39">
    <mergeCell ref="A1:G1"/>
    <mergeCell ref="A3:B4"/>
    <mergeCell ref="C3:C4"/>
    <mergeCell ref="D3:D4"/>
    <mergeCell ref="E3:E4"/>
    <mergeCell ref="F3:F4"/>
    <mergeCell ref="G3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42:B42"/>
    <mergeCell ref="A28:B28"/>
    <mergeCell ref="A30:B30"/>
    <mergeCell ref="A33:B33"/>
    <mergeCell ref="A39:B39"/>
    <mergeCell ref="A40:B40"/>
    <mergeCell ref="A41:B41"/>
    <mergeCell ref="A36:B36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2.8515625" style="2" customWidth="1"/>
    <col min="3" max="6" width="16.28125" style="2" customWidth="1"/>
    <col min="7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10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20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102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4"/>
      <c r="H7" s="4"/>
      <c r="I7" s="4"/>
      <c r="J7" s="4"/>
      <c r="K7" s="4"/>
    </row>
    <row r="8" spans="1:11" ht="12">
      <c r="A8" s="143" t="s">
        <v>103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4"/>
      <c r="H8" s="4"/>
      <c r="I8" s="4"/>
      <c r="J8" s="4"/>
      <c r="K8" s="4"/>
    </row>
    <row r="9" spans="1:11" ht="12">
      <c r="A9" s="141" t="s">
        <v>21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4"/>
      <c r="H9" s="4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4"/>
      <c r="H10" s="4"/>
      <c r="I10" s="4"/>
      <c r="J10" s="4"/>
      <c r="K10" s="4"/>
    </row>
    <row r="11" spans="1:11" ht="12">
      <c r="A11" s="152" t="s">
        <v>22</v>
      </c>
      <c r="B11" s="153"/>
      <c r="C11" s="5">
        <v>24823207</v>
      </c>
      <c r="D11" s="5">
        <v>22375168</v>
      </c>
      <c r="E11" s="5">
        <v>148564</v>
      </c>
      <c r="F11" s="5">
        <v>2299475</v>
      </c>
      <c r="G11" s="4"/>
      <c r="H11" s="4"/>
      <c r="I11" s="4"/>
      <c r="J11" s="4"/>
      <c r="K11" s="4"/>
    </row>
    <row r="12" spans="1:11" ht="12">
      <c r="A12" s="148" t="s">
        <v>10</v>
      </c>
      <c r="B12" s="149"/>
      <c r="C12" s="3">
        <v>9598206</v>
      </c>
      <c r="D12" s="3">
        <v>8312576</v>
      </c>
      <c r="E12" s="3">
        <v>110370</v>
      </c>
      <c r="F12" s="3">
        <v>1175260</v>
      </c>
      <c r="G12" s="4"/>
      <c r="H12" s="4"/>
      <c r="I12" s="4"/>
      <c r="J12" s="4"/>
      <c r="K12" s="4"/>
    </row>
    <row r="13" spans="1:11" ht="12">
      <c r="A13" s="6"/>
      <c r="B13" s="7" t="s">
        <v>11</v>
      </c>
      <c r="C13" s="3">
        <v>7894757</v>
      </c>
      <c r="D13" s="3">
        <v>6686028</v>
      </c>
      <c r="E13" s="3">
        <v>101571</v>
      </c>
      <c r="F13" s="3">
        <v>1107158</v>
      </c>
      <c r="G13" s="4"/>
      <c r="H13" s="4"/>
      <c r="I13" s="4"/>
      <c r="J13" s="4"/>
      <c r="K13" s="4"/>
    </row>
    <row r="14" spans="1:11" ht="12">
      <c r="A14" s="6"/>
      <c r="B14" s="7" t="s">
        <v>12</v>
      </c>
      <c r="C14" s="3">
        <v>1703449</v>
      </c>
      <c r="D14" s="3">
        <v>1626548</v>
      </c>
      <c r="E14" s="3">
        <v>8799</v>
      </c>
      <c r="F14" s="3">
        <v>68102</v>
      </c>
      <c r="G14" s="4"/>
      <c r="H14" s="4"/>
      <c r="I14" s="4"/>
      <c r="J14" s="4"/>
      <c r="K14" s="4"/>
    </row>
    <row r="15" spans="1:11" ht="12">
      <c r="A15" s="148" t="s">
        <v>13</v>
      </c>
      <c r="B15" s="149"/>
      <c r="C15" s="3">
        <v>12558343</v>
      </c>
      <c r="D15" s="3">
        <v>11595505</v>
      </c>
      <c r="E15" s="3">
        <v>31263</v>
      </c>
      <c r="F15" s="3">
        <v>931575</v>
      </c>
      <c r="G15" s="4"/>
      <c r="H15" s="4"/>
      <c r="I15" s="4"/>
      <c r="J15" s="4"/>
      <c r="K15" s="4"/>
    </row>
    <row r="16" spans="1:11" ht="12">
      <c r="A16" s="6"/>
      <c r="B16" s="7" t="s">
        <v>13</v>
      </c>
      <c r="C16" s="3">
        <v>12148653</v>
      </c>
      <c r="D16" s="3">
        <v>11185815</v>
      </c>
      <c r="E16" s="3">
        <v>31263</v>
      </c>
      <c r="F16" s="3">
        <v>931575</v>
      </c>
      <c r="G16" s="4"/>
      <c r="H16" s="4"/>
      <c r="I16" s="4"/>
      <c r="J16" s="4"/>
      <c r="K16" s="4"/>
    </row>
    <row r="17" spans="1:11" ht="12">
      <c r="A17" s="6"/>
      <c r="B17" s="150" t="s">
        <v>14</v>
      </c>
      <c r="C17" s="3">
        <v>409690</v>
      </c>
      <c r="D17" s="3">
        <v>409690</v>
      </c>
      <c r="E17" s="3">
        <v>0</v>
      </c>
      <c r="F17" s="3">
        <v>0</v>
      </c>
      <c r="G17" s="4"/>
      <c r="H17" s="4"/>
      <c r="I17" s="4"/>
      <c r="J17" s="4"/>
      <c r="K17" s="4"/>
    </row>
    <row r="18" spans="1:11" ht="12">
      <c r="A18" s="6"/>
      <c r="B18" s="151"/>
      <c r="C18" s="3" t="s">
        <v>23</v>
      </c>
      <c r="D18" s="3"/>
      <c r="E18" s="3"/>
      <c r="F18" s="3"/>
      <c r="G18" s="4"/>
      <c r="H18" s="4"/>
      <c r="I18" s="4"/>
      <c r="J18" s="4"/>
      <c r="K18" s="4"/>
    </row>
    <row r="19" spans="1:11" ht="12">
      <c r="A19" s="148" t="s">
        <v>15</v>
      </c>
      <c r="B19" s="149"/>
      <c r="C19" s="3">
        <v>61830</v>
      </c>
      <c r="D19" s="3">
        <v>46927</v>
      </c>
      <c r="E19" s="3">
        <v>2387</v>
      </c>
      <c r="F19" s="3">
        <v>12516</v>
      </c>
      <c r="G19" s="4"/>
      <c r="H19" s="4"/>
      <c r="I19" s="4"/>
      <c r="J19" s="4"/>
      <c r="K19" s="4"/>
    </row>
    <row r="20" spans="1:11" ht="12">
      <c r="A20" s="148" t="s">
        <v>16</v>
      </c>
      <c r="B20" s="149"/>
      <c r="C20" s="3">
        <v>795165</v>
      </c>
      <c r="D20" s="3">
        <v>795165</v>
      </c>
      <c r="E20" s="3">
        <v>0</v>
      </c>
      <c r="F20" s="3">
        <v>0</v>
      </c>
      <c r="G20" s="4"/>
      <c r="H20" s="4"/>
      <c r="I20" s="4"/>
      <c r="J20" s="4"/>
      <c r="K20" s="4"/>
    </row>
    <row r="21" spans="1:11" ht="12">
      <c r="A21" s="148" t="s">
        <v>17</v>
      </c>
      <c r="B21" s="149"/>
      <c r="C21" s="3">
        <v>45255</v>
      </c>
      <c r="D21" s="3">
        <v>650</v>
      </c>
      <c r="E21" s="3">
        <v>0</v>
      </c>
      <c r="F21" s="3">
        <v>44605</v>
      </c>
      <c r="G21" s="4"/>
      <c r="H21" s="4"/>
      <c r="I21" s="4"/>
      <c r="J21" s="4"/>
      <c r="K21" s="4"/>
    </row>
    <row r="22" spans="1:11" ht="12" thickBot="1">
      <c r="A22" s="145" t="s">
        <v>18</v>
      </c>
      <c r="B22" s="146"/>
      <c r="C22" s="8">
        <v>1764408</v>
      </c>
      <c r="D22" s="9">
        <v>1624345</v>
      </c>
      <c r="E22" s="9">
        <v>4544</v>
      </c>
      <c r="F22" s="9">
        <v>135519</v>
      </c>
      <c r="G22" s="4"/>
      <c r="H22" s="4"/>
      <c r="I22" s="4"/>
      <c r="J22" s="4"/>
      <c r="K22" s="4"/>
    </row>
    <row r="23" spans="1:11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">
      <c r="A24" s="147" t="s">
        <v>19</v>
      </c>
      <c r="B24" s="147"/>
      <c r="C24" s="4"/>
      <c r="D24" s="4"/>
      <c r="E24" s="4"/>
      <c r="F24" s="4"/>
      <c r="G24" s="4"/>
      <c r="H24" s="4"/>
      <c r="I24" s="4"/>
      <c r="J24" s="4"/>
      <c r="K24" s="4"/>
    </row>
    <row r="25" spans="1:11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</sheetData>
  <sheetProtection/>
  <mergeCells count="21">
    <mergeCell ref="A6:B6"/>
    <mergeCell ref="A21:B21"/>
    <mergeCell ref="A22:B22"/>
    <mergeCell ref="A19:B19"/>
    <mergeCell ref="A8:B8"/>
    <mergeCell ref="A20:B20"/>
    <mergeCell ref="A1:F1"/>
    <mergeCell ref="A3:B4"/>
    <mergeCell ref="C3:C4"/>
    <mergeCell ref="D3:D4"/>
    <mergeCell ref="E3:E4"/>
    <mergeCell ref="A5:B5"/>
    <mergeCell ref="F3:F4"/>
    <mergeCell ref="A9:B9"/>
    <mergeCell ref="A10:B10"/>
    <mergeCell ref="A7:B7"/>
    <mergeCell ref="A24:B24"/>
    <mergeCell ref="A11:B11"/>
    <mergeCell ref="A12:B12"/>
    <mergeCell ref="A15:B15"/>
    <mergeCell ref="B17:B1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1"/>
  <sheetViews>
    <sheetView showGridLines="0" zoomScalePageLayoutView="0" workbookViewId="0" topLeftCell="A19">
      <selection activeCell="C36" sqref="C36"/>
    </sheetView>
  </sheetViews>
  <sheetFormatPr defaultColWidth="9.00390625" defaultRowHeight="15"/>
  <cols>
    <col min="1" max="1" width="2.28125" style="33" customWidth="1"/>
    <col min="2" max="2" width="14.4218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150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40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111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26" t="s">
        <v>131</v>
      </c>
      <c r="B24" s="227"/>
      <c r="C24" s="104">
        <v>29029357</v>
      </c>
      <c r="D24" s="68">
        <v>27835732</v>
      </c>
      <c r="E24" s="68">
        <v>160474</v>
      </c>
      <c r="F24" s="68">
        <v>5267</v>
      </c>
      <c r="G24" s="68">
        <v>1038418</v>
      </c>
      <c r="H24" s="38"/>
      <c r="I24" s="38"/>
      <c r="J24" s="38"/>
    </row>
    <row r="25" spans="1:10" ht="12.75">
      <c r="A25" s="226" t="s">
        <v>138</v>
      </c>
      <c r="B25" s="227"/>
      <c r="C25" s="104">
        <v>28864354</v>
      </c>
      <c r="D25" s="68">
        <v>27830754</v>
      </c>
      <c r="E25" s="68">
        <v>152772</v>
      </c>
      <c r="F25" s="68">
        <v>4177</v>
      </c>
      <c r="G25" s="68">
        <v>885006</v>
      </c>
      <c r="H25" s="38"/>
      <c r="I25" s="38"/>
      <c r="J25" s="38"/>
    </row>
    <row r="26" spans="1:10" ht="12.75">
      <c r="A26" s="226" t="s">
        <v>139</v>
      </c>
      <c r="B26" s="227"/>
      <c r="C26" s="104">
        <v>29752312</v>
      </c>
      <c r="D26" s="68">
        <v>28853567</v>
      </c>
      <c r="E26" s="68">
        <v>81958</v>
      </c>
      <c r="F26" s="68">
        <v>5963</v>
      </c>
      <c r="G26" s="68">
        <v>822750</v>
      </c>
      <c r="H26" s="38"/>
      <c r="I26" s="38"/>
      <c r="J26" s="38"/>
    </row>
    <row r="27" spans="1:10" s="108" customFormat="1" ht="12.75">
      <c r="A27" s="254" t="s">
        <v>142</v>
      </c>
      <c r="B27" s="255"/>
      <c r="C27" s="106">
        <v>29374193</v>
      </c>
      <c r="D27" s="107">
        <v>28512262</v>
      </c>
      <c r="E27" s="107">
        <v>82474</v>
      </c>
      <c r="F27" s="107">
        <v>6111</v>
      </c>
      <c r="G27" s="107">
        <v>785568</v>
      </c>
      <c r="H27" s="43"/>
      <c r="I27" s="43"/>
      <c r="J27" s="43"/>
    </row>
    <row r="28" spans="1:10" ht="12.75">
      <c r="A28" s="222" t="s">
        <v>144</v>
      </c>
      <c r="B28" s="226"/>
      <c r="C28" s="106">
        <v>30408289</v>
      </c>
      <c r="D28" s="107">
        <v>29621965</v>
      </c>
      <c r="E28" s="107">
        <v>71828</v>
      </c>
      <c r="F28" s="107">
        <v>11053</v>
      </c>
      <c r="G28" s="107">
        <v>725548</v>
      </c>
      <c r="H28" s="38"/>
      <c r="I28" s="38"/>
      <c r="J28" s="38"/>
    </row>
    <row r="29" spans="1:10" ht="12.75">
      <c r="A29" s="137"/>
      <c r="B29" s="132" t="s">
        <v>149</v>
      </c>
      <c r="C29" s="109">
        <v>29385418</v>
      </c>
      <c r="D29" s="110">
        <v>28648971</v>
      </c>
      <c r="E29" s="110">
        <v>38994</v>
      </c>
      <c r="F29" s="110">
        <v>5357</v>
      </c>
      <c r="G29" s="110">
        <v>702810</v>
      </c>
      <c r="H29" s="38"/>
      <c r="I29" s="38"/>
      <c r="J29" s="38"/>
    </row>
    <row r="30" spans="1:10" ht="14.25" customHeight="1" thickBot="1">
      <c r="A30" s="216"/>
      <c r="B30" s="217"/>
      <c r="C30" s="109"/>
      <c r="D30" s="110"/>
      <c r="E30" s="110"/>
      <c r="F30" s="110"/>
      <c r="G30" s="110"/>
      <c r="H30" s="38"/>
      <c r="I30" s="38"/>
      <c r="J30" s="38"/>
    </row>
    <row r="31" spans="1:10" ht="12.75">
      <c r="A31" s="243" t="s">
        <v>10</v>
      </c>
      <c r="B31" s="244"/>
      <c r="C31" s="111">
        <f>C32+C33</f>
        <v>13149356</v>
      </c>
      <c r="D31" s="111">
        <f>D32+D33</f>
        <v>12591590</v>
      </c>
      <c r="E31" s="111">
        <f>E32+E33</f>
        <v>30914</v>
      </c>
      <c r="F31" s="112">
        <f>F32+F33</f>
        <v>4206</v>
      </c>
      <c r="G31" s="112">
        <f>G32+G33</f>
        <v>531059</v>
      </c>
      <c r="H31" s="38"/>
      <c r="I31" s="38"/>
      <c r="J31" s="38"/>
    </row>
    <row r="32" spans="1:10" ht="12.75">
      <c r="A32" s="94"/>
      <c r="B32" s="95" t="s">
        <v>11</v>
      </c>
      <c r="C32" s="115">
        <v>11228095</v>
      </c>
      <c r="D32" s="115">
        <v>10707179</v>
      </c>
      <c r="E32" s="115">
        <v>30346</v>
      </c>
      <c r="F32" s="116">
        <v>2646</v>
      </c>
      <c r="G32" s="116">
        <v>493217</v>
      </c>
      <c r="H32" s="38"/>
      <c r="I32" s="38"/>
      <c r="J32" s="38"/>
    </row>
    <row r="33" spans="1:10" ht="12.75">
      <c r="A33" s="96"/>
      <c r="B33" s="97" t="s">
        <v>12</v>
      </c>
      <c r="C33" s="119">
        <v>1921261</v>
      </c>
      <c r="D33" s="119">
        <v>1884411</v>
      </c>
      <c r="E33" s="119">
        <v>568</v>
      </c>
      <c r="F33" s="120">
        <v>1560</v>
      </c>
      <c r="G33" s="120">
        <v>37842</v>
      </c>
      <c r="H33" s="38"/>
      <c r="I33" s="38"/>
      <c r="J33" s="38"/>
    </row>
    <row r="34" spans="1:10" ht="12.75">
      <c r="A34" s="240" t="s">
        <v>13</v>
      </c>
      <c r="B34" s="239"/>
      <c r="C34" s="121">
        <f>C35+C36</f>
        <v>13238200</v>
      </c>
      <c r="D34" s="121">
        <f>D35+D36</f>
        <v>13089049</v>
      </c>
      <c r="E34" s="121">
        <f>E35+E36</f>
        <v>6567</v>
      </c>
      <c r="F34" s="121">
        <f>F35+F36</f>
        <v>931</v>
      </c>
      <c r="G34" s="122">
        <f>G35+G36</f>
        <v>143515</v>
      </c>
      <c r="H34" s="38"/>
      <c r="I34" s="38"/>
      <c r="J34" s="38"/>
    </row>
    <row r="35" spans="1:10" ht="12.75">
      <c r="A35" s="94"/>
      <c r="B35" s="95" t="s">
        <v>13</v>
      </c>
      <c r="C35" s="115">
        <v>12872715</v>
      </c>
      <c r="D35" s="115">
        <v>12723564</v>
      </c>
      <c r="E35" s="115">
        <v>6567</v>
      </c>
      <c r="F35" s="116">
        <v>931</v>
      </c>
      <c r="G35" s="116">
        <v>143515</v>
      </c>
      <c r="H35" s="38"/>
      <c r="I35" s="38"/>
      <c r="J35" s="38"/>
    </row>
    <row r="36" spans="1:10" ht="39">
      <c r="A36" s="96"/>
      <c r="B36" s="98" t="s">
        <v>33</v>
      </c>
      <c r="C36" s="119">
        <v>365485</v>
      </c>
      <c r="D36" s="119">
        <v>365485</v>
      </c>
      <c r="E36" s="119">
        <v>0</v>
      </c>
      <c r="F36" s="120">
        <v>0</v>
      </c>
      <c r="G36" s="120">
        <v>0</v>
      </c>
      <c r="H36" s="38"/>
      <c r="I36" s="38"/>
      <c r="J36" s="38"/>
    </row>
    <row r="37" spans="1:10" ht="12.75">
      <c r="A37" s="240" t="s">
        <v>146</v>
      </c>
      <c r="B37" s="239"/>
      <c r="C37" s="119">
        <f>C38+C39</f>
        <v>134134</v>
      </c>
      <c r="D37" s="119">
        <f>D38+D39</f>
        <v>126063</v>
      </c>
      <c r="E37" s="119">
        <f>E38+E39</f>
        <v>568</v>
      </c>
      <c r="F37" s="120">
        <f>F38+F39</f>
        <v>86</v>
      </c>
      <c r="G37" s="120">
        <f>G38+G39</f>
        <v>7588</v>
      </c>
      <c r="H37" s="38"/>
      <c r="I37" s="38"/>
      <c r="J37" s="38"/>
    </row>
    <row r="38" spans="1:10" ht="12.75">
      <c r="A38" s="130"/>
      <c r="B38" s="135" t="s">
        <v>147</v>
      </c>
      <c r="C38" s="115">
        <v>128121</v>
      </c>
      <c r="D38" s="115">
        <v>120050</v>
      </c>
      <c r="E38" s="115">
        <v>568</v>
      </c>
      <c r="F38" s="116">
        <v>86</v>
      </c>
      <c r="G38" s="116">
        <v>7588</v>
      </c>
      <c r="H38" s="38"/>
      <c r="I38" s="38"/>
      <c r="J38" s="38"/>
    </row>
    <row r="39" spans="1:10" ht="12.75">
      <c r="A39" s="131"/>
      <c r="B39" s="136" t="s">
        <v>148</v>
      </c>
      <c r="C39" s="133">
        <v>6013</v>
      </c>
      <c r="D39" s="133">
        <v>6013</v>
      </c>
      <c r="E39" s="133">
        <v>0</v>
      </c>
      <c r="F39" s="134">
        <v>0</v>
      </c>
      <c r="G39" s="134">
        <v>0</v>
      </c>
      <c r="H39" s="38"/>
      <c r="I39" s="38"/>
      <c r="J39" s="38"/>
    </row>
    <row r="40" spans="1:10" ht="12.75">
      <c r="A40" s="238" t="s">
        <v>16</v>
      </c>
      <c r="B40" s="239"/>
      <c r="C40" s="121">
        <v>1011692</v>
      </c>
      <c r="D40" s="121">
        <v>1011692</v>
      </c>
      <c r="E40" s="121">
        <v>0</v>
      </c>
      <c r="F40" s="122">
        <v>0</v>
      </c>
      <c r="G40" s="122">
        <v>0</v>
      </c>
      <c r="H40" s="38"/>
      <c r="I40" s="38"/>
      <c r="J40" s="38"/>
    </row>
    <row r="41" spans="1:10" ht="12.75">
      <c r="A41" s="238" t="s">
        <v>17</v>
      </c>
      <c r="B41" s="239"/>
      <c r="C41" s="121">
        <v>0</v>
      </c>
      <c r="D41" s="121">
        <v>0</v>
      </c>
      <c r="E41" s="121">
        <v>0</v>
      </c>
      <c r="F41" s="122">
        <v>0</v>
      </c>
      <c r="G41" s="122">
        <v>0</v>
      </c>
      <c r="H41" s="38"/>
      <c r="I41" s="38"/>
      <c r="J41" s="38"/>
    </row>
    <row r="42" spans="1:10" ht="12.75">
      <c r="A42" s="238" t="s">
        <v>34</v>
      </c>
      <c r="B42" s="239"/>
      <c r="C42" s="121">
        <v>0</v>
      </c>
      <c r="D42" s="121">
        <v>0</v>
      </c>
      <c r="E42" s="121">
        <v>0</v>
      </c>
      <c r="F42" s="122">
        <v>0</v>
      </c>
      <c r="G42" s="122">
        <v>0</v>
      </c>
      <c r="H42" s="38"/>
      <c r="I42" s="38"/>
      <c r="J42" s="38"/>
    </row>
    <row r="43" spans="1:10" ht="12.75">
      <c r="A43" s="240" t="s">
        <v>18</v>
      </c>
      <c r="B43" s="241"/>
      <c r="C43" s="124">
        <v>1852036</v>
      </c>
      <c r="D43" s="124">
        <v>1830577</v>
      </c>
      <c r="E43" s="124">
        <v>945</v>
      </c>
      <c r="F43" s="125">
        <v>134</v>
      </c>
      <c r="G43" s="125">
        <v>20648</v>
      </c>
      <c r="H43" s="38"/>
      <c r="I43" s="38"/>
      <c r="J43" s="38"/>
    </row>
    <row r="44" spans="1:10" ht="13.5" thickBot="1">
      <c r="A44" s="99"/>
      <c r="B44" s="100"/>
      <c r="C44" s="128"/>
      <c r="D44" s="128"/>
      <c r="E44" s="128"/>
      <c r="F44" s="128"/>
      <c r="G44" s="129"/>
      <c r="H44" s="38"/>
      <c r="I44" s="38"/>
      <c r="J44" s="38"/>
    </row>
    <row r="45" spans="1:10" ht="14.25" customHeight="1">
      <c r="A45" s="105"/>
      <c r="B45" s="105"/>
      <c r="C45" s="68"/>
      <c r="D45" s="68"/>
      <c r="E45" s="68"/>
      <c r="F45" s="68"/>
      <c r="G45" s="68"/>
      <c r="H45" s="38"/>
      <c r="I45" s="38"/>
      <c r="J45" s="38"/>
    </row>
    <row r="46" spans="1:10" ht="12.75">
      <c r="A46" s="68" t="s">
        <v>114</v>
      </c>
      <c r="B46" s="68"/>
      <c r="C46" s="68"/>
      <c r="D46" s="68"/>
      <c r="E46" s="68"/>
      <c r="F46" s="68"/>
      <c r="G46" s="68"/>
      <c r="H46" s="38"/>
      <c r="I46" s="38"/>
      <c r="J46" s="38"/>
    </row>
    <row r="47" spans="1:10" ht="1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ht="12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ht="12">
      <c r="A138" s="38"/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12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ht="12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ht="12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</sheetData>
  <sheetProtection/>
  <mergeCells count="39">
    <mergeCell ref="A1:G1"/>
    <mergeCell ref="A3:B4"/>
    <mergeCell ref="C3:C4"/>
    <mergeCell ref="D3:D4"/>
    <mergeCell ref="E3:E4"/>
    <mergeCell ref="F3:F4"/>
    <mergeCell ref="G3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2:B42"/>
    <mergeCell ref="A43:B43"/>
    <mergeCell ref="A30:B30"/>
    <mergeCell ref="A31:B31"/>
    <mergeCell ref="A34:B34"/>
    <mergeCell ref="A37:B37"/>
    <mergeCell ref="A40:B40"/>
    <mergeCell ref="A41:B41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2"/>
  <sheetViews>
    <sheetView showGridLines="0" tabSelected="1" zoomScalePageLayoutView="0" workbookViewId="0" topLeftCell="A1">
      <selection activeCell="M41" sqref="M41"/>
    </sheetView>
  </sheetViews>
  <sheetFormatPr defaultColWidth="9.00390625" defaultRowHeight="15"/>
  <cols>
    <col min="1" max="1" width="2.28125" style="33" customWidth="1"/>
    <col min="2" max="2" width="14.421875" style="33" customWidth="1"/>
    <col min="3" max="5" width="16.28125" style="33" customWidth="1"/>
    <col min="6" max="6" width="12.00390625" style="33" customWidth="1"/>
    <col min="7" max="7" width="16.140625" style="33" customWidth="1"/>
    <col min="8" max="8" width="8.7109375" style="33" customWidth="1"/>
    <col min="9" max="9" width="13.7109375" style="33" customWidth="1"/>
    <col min="10" max="10" width="8.7109375" style="33" customWidth="1"/>
    <col min="11" max="16384" width="9.00390625" style="33" customWidth="1"/>
  </cols>
  <sheetData>
    <row r="1" spans="1:7" s="39" customFormat="1" ht="15.75">
      <c r="A1" s="228" t="s">
        <v>141</v>
      </c>
      <c r="B1" s="228"/>
      <c r="C1" s="228"/>
      <c r="D1" s="228"/>
      <c r="E1" s="228"/>
      <c r="F1" s="228"/>
      <c r="G1" s="228"/>
    </row>
    <row r="2" spans="1:7" ht="13.5" thickBot="1">
      <c r="A2" s="68" t="s">
        <v>0</v>
      </c>
      <c r="B2" s="68"/>
      <c r="C2" s="68"/>
      <c r="D2" s="68"/>
      <c r="E2" s="68"/>
      <c r="F2" s="68"/>
      <c r="G2" s="69" t="s">
        <v>152</v>
      </c>
    </row>
    <row r="3" spans="1:10" s="64" customFormat="1" ht="12">
      <c r="A3" s="229" t="s">
        <v>1</v>
      </c>
      <c r="B3" s="230"/>
      <c r="C3" s="233" t="s">
        <v>2</v>
      </c>
      <c r="D3" s="233" t="s">
        <v>3</v>
      </c>
      <c r="E3" s="233" t="s">
        <v>4</v>
      </c>
      <c r="F3" s="233" t="s">
        <v>86</v>
      </c>
      <c r="G3" s="236" t="s">
        <v>5</v>
      </c>
      <c r="H3" s="63"/>
      <c r="I3" s="63"/>
      <c r="J3" s="63"/>
    </row>
    <row r="4" spans="1:10" s="64" customFormat="1" ht="12">
      <c r="A4" s="231"/>
      <c r="B4" s="232"/>
      <c r="C4" s="234"/>
      <c r="D4" s="234"/>
      <c r="E4" s="234"/>
      <c r="F4" s="234"/>
      <c r="G4" s="237"/>
      <c r="H4" s="63"/>
      <c r="I4" s="63"/>
      <c r="J4" s="63"/>
    </row>
    <row r="5" spans="1:10" ht="12.75">
      <c r="A5" s="235" t="s">
        <v>6</v>
      </c>
      <c r="B5" s="240"/>
      <c r="C5" s="68">
        <f aca="true" t="shared" si="0" ref="C5:C15">SUM(D5:G5)</f>
        <v>22959161</v>
      </c>
      <c r="D5" s="68">
        <v>21102803</v>
      </c>
      <c r="E5" s="68">
        <v>116280</v>
      </c>
      <c r="F5" s="68">
        <v>0</v>
      </c>
      <c r="G5" s="68">
        <v>1740078</v>
      </c>
      <c r="H5" s="38"/>
      <c r="I5" s="38"/>
      <c r="J5" s="38"/>
    </row>
    <row r="6" spans="1:10" ht="12.75">
      <c r="A6" s="224" t="s">
        <v>7</v>
      </c>
      <c r="B6" s="225"/>
      <c r="C6" s="68">
        <f t="shared" si="0"/>
        <v>24358296</v>
      </c>
      <c r="D6" s="68">
        <v>22279606</v>
      </c>
      <c r="E6" s="68">
        <v>150039</v>
      </c>
      <c r="F6" s="68">
        <v>0</v>
      </c>
      <c r="G6" s="68">
        <v>1928651</v>
      </c>
      <c r="H6" s="38"/>
      <c r="I6" s="38"/>
      <c r="J6" s="38"/>
    </row>
    <row r="7" spans="1:10" ht="12.75">
      <c r="A7" s="222" t="s">
        <v>94</v>
      </c>
      <c r="B7" s="226"/>
      <c r="C7" s="68">
        <f t="shared" si="0"/>
        <v>24138829</v>
      </c>
      <c r="D7" s="68">
        <v>22006115</v>
      </c>
      <c r="E7" s="68">
        <v>168593</v>
      </c>
      <c r="F7" s="68">
        <v>0</v>
      </c>
      <c r="G7" s="68">
        <v>1964121</v>
      </c>
      <c r="H7" s="38"/>
      <c r="I7" s="38"/>
      <c r="J7" s="38"/>
    </row>
    <row r="8" spans="1:10" ht="12.75">
      <c r="A8" s="222" t="s">
        <v>95</v>
      </c>
      <c r="B8" s="226"/>
      <c r="C8" s="68">
        <f t="shared" si="0"/>
        <v>24417594</v>
      </c>
      <c r="D8" s="68">
        <v>22236219</v>
      </c>
      <c r="E8" s="68">
        <v>93354</v>
      </c>
      <c r="F8" s="68">
        <v>0</v>
      </c>
      <c r="G8" s="68">
        <v>2088021</v>
      </c>
      <c r="H8" s="38"/>
      <c r="I8" s="38"/>
      <c r="J8" s="38"/>
    </row>
    <row r="9" spans="1:10" ht="12.75">
      <c r="A9" s="224" t="s">
        <v>8</v>
      </c>
      <c r="B9" s="225"/>
      <c r="C9" s="68">
        <f t="shared" si="0"/>
        <v>24371626</v>
      </c>
      <c r="D9" s="68">
        <v>22073535</v>
      </c>
      <c r="E9" s="68">
        <v>195862</v>
      </c>
      <c r="F9" s="68">
        <v>0</v>
      </c>
      <c r="G9" s="68">
        <v>2102229</v>
      </c>
      <c r="H9" s="38"/>
      <c r="I9" s="38"/>
      <c r="J9" s="38"/>
    </row>
    <row r="10" spans="1:10" ht="12.75">
      <c r="A10" s="224" t="s">
        <v>9</v>
      </c>
      <c r="B10" s="225"/>
      <c r="C10" s="68">
        <f t="shared" si="0"/>
        <v>24837814</v>
      </c>
      <c r="D10" s="68">
        <v>22502572</v>
      </c>
      <c r="E10" s="68">
        <v>161385</v>
      </c>
      <c r="F10" s="68">
        <v>0</v>
      </c>
      <c r="G10" s="68">
        <v>2173857</v>
      </c>
      <c r="H10" s="38"/>
      <c r="I10" s="38"/>
      <c r="J10" s="38"/>
    </row>
    <row r="11" spans="1:10" ht="12.75">
      <c r="A11" s="224" t="s">
        <v>22</v>
      </c>
      <c r="B11" s="225"/>
      <c r="C11" s="68">
        <f t="shared" si="0"/>
        <v>24823207</v>
      </c>
      <c r="D11" s="68">
        <v>22375168</v>
      </c>
      <c r="E11" s="68">
        <v>148564</v>
      </c>
      <c r="F11" s="68">
        <v>0</v>
      </c>
      <c r="G11" s="68">
        <v>2299475</v>
      </c>
      <c r="H11" s="38"/>
      <c r="I11" s="38"/>
      <c r="J11" s="38"/>
    </row>
    <row r="12" spans="1:10" ht="12.75">
      <c r="A12" s="222" t="s">
        <v>27</v>
      </c>
      <c r="B12" s="226"/>
      <c r="C12" s="68">
        <f t="shared" si="0"/>
        <v>25266218</v>
      </c>
      <c r="D12" s="68">
        <v>22756750</v>
      </c>
      <c r="E12" s="68">
        <v>193665</v>
      </c>
      <c r="F12" s="68">
        <v>0</v>
      </c>
      <c r="G12" s="68">
        <v>2315803</v>
      </c>
      <c r="H12" s="38"/>
      <c r="I12" s="38"/>
      <c r="J12" s="38"/>
    </row>
    <row r="13" spans="1:10" ht="12.75">
      <c r="A13" s="222" t="s">
        <v>32</v>
      </c>
      <c r="B13" s="226"/>
      <c r="C13" s="68">
        <f t="shared" si="0"/>
        <v>25961896</v>
      </c>
      <c r="D13" s="68">
        <v>23478870</v>
      </c>
      <c r="E13" s="68">
        <v>256232</v>
      </c>
      <c r="F13" s="68">
        <v>0</v>
      </c>
      <c r="G13" s="68">
        <v>2226794</v>
      </c>
      <c r="H13" s="38"/>
      <c r="I13" s="38"/>
      <c r="J13" s="38"/>
    </row>
    <row r="14" spans="1:10" ht="12.75">
      <c r="A14" s="222" t="s">
        <v>41</v>
      </c>
      <c r="B14" s="226"/>
      <c r="C14" s="68">
        <f t="shared" si="0"/>
        <v>27230308</v>
      </c>
      <c r="D14" s="68">
        <v>24990803</v>
      </c>
      <c r="E14" s="68">
        <v>176388</v>
      </c>
      <c r="F14" s="68">
        <v>0</v>
      </c>
      <c r="G14" s="68">
        <v>2063117</v>
      </c>
      <c r="H14" s="38"/>
      <c r="I14" s="38"/>
      <c r="J14" s="38"/>
    </row>
    <row r="15" spans="1:10" ht="12.75">
      <c r="A15" s="222" t="s">
        <v>48</v>
      </c>
      <c r="B15" s="226"/>
      <c r="C15" s="68">
        <f t="shared" si="0"/>
        <v>27439091</v>
      </c>
      <c r="D15" s="68">
        <v>25430378</v>
      </c>
      <c r="E15" s="68">
        <v>133703</v>
      </c>
      <c r="F15" s="68">
        <v>0</v>
      </c>
      <c r="G15" s="68">
        <v>1875010</v>
      </c>
      <c r="H15" s="38"/>
      <c r="I15" s="38"/>
      <c r="J15" s="38"/>
    </row>
    <row r="16" spans="1:10" s="46" customFormat="1" ht="12.75">
      <c r="A16" s="222" t="s">
        <v>49</v>
      </c>
      <c r="B16" s="226"/>
      <c r="C16" s="68">
        <v>28584081</v>
      </c>
      <c r="D16" s="68">
        <v>26606878</v>
      </c>
      <c r="E16" s="68">
        <v>187995</v>
      </c>
      <c r="F16" s="68">
        <v>0</v>
      </c>
      <c r="G16" s="68">
        <v>1789208</v>
      </c>
      <c r="I16" s="45"/>
      <c r="J16" s="45"/>
    </row>
    <row r="17" spans="1:10" s="46" customFormat="1" ht="12.75">
      <c r="A17" s="222" t="s">
        <v>58</v>
      </c>
      <c r="B17" s="223"/>
      <c r="C17" s="68">
        <v>29818266</v>
      </c>
      <c r="D17" s="68">
        <v>27941802</v>
      </c>
      <c r="E17" s="68">
        <v>119831</v>
      </c>
      <c r="F17" s="68">
        <v>0</v>
      </c>
      <c r="G17" s="68">
        <v>1756633</v>
      </c>
      <c r="I17" s="45"/>
      <c r="J17" s="45"/>
    </row>
    <row r="18" spans="1:10" s="46" customFormat="1" ht="12.75">
      <c r="A18" s="222" t="s">
        <v>70</v>
      </c>
      <c r="B18" s="223"/>
      <c r="C18" s="68">
        <v>28255101</v>
      </c>
      <c r="D18" s="68">
        <v>26352637</v>
      </c>
      <c r="E18" s="68">
        <v>183708</v>
      </c>
      <c r="F18" s="68">
        <v>0</v>
      </c>
      <c r="G18" s="68">
        <v>1718756</v>
      </c>
      <c r="I18" s="45"/>
      <c r="J18" s="45"/>
    </row>
    <row r="19" spans="1:10" s="46" customFormat="1" ht="12.75">
      <c r="A19" s="224" t="s">
        <v>71</v>
      </c>
      <c r="B19" s="225"/>
      <c r="C19" s="68">
        <v>27721382</v>
      </c>
      <c r="D19" s="68">
        <v>25910378</v>
      </c>
      <c r="E19" s="68">
        <v>162326</v>
      </c>
      <c r="F19" s="68">
        <v>0</v>
      </c>
      <c r="G19" s="68">
        <v>1648678</v>
      </c>
      <c r="H19" s="45"/>
      <c r="I19" s="45"/>
      <c r="J19" s="45"/>
    </row>
    <row r="20" spans="1:10" s="46" customFormat="1" ht="12.75">
      <c r="A20" s="222" t="s">
        <v>91</v>
      </c>
      <c r="B20" s="226"/>
      <c r="C20" s="68">
        <v>28030661</v>
      </c>
      <c r="D20" s="68">
        <v>26379660</v>
      </c>
      <c r="E20" s="68">
        <v>140368</v>
      </c>
      <c r="F20" s="68">
        <v>0</v>
      </c>
      <c r="G20" s="68">
        <v>1510633</v>
      </c>
      <c r="H20" s="45"/>
      <c r="I20" s="45"/>
      <c r="J20" s="45"/>
    </row>
    <row r="21" spans="1:10" ht="12.75">
      <c r="A21" s="226" t="s">
        <v>92</v>
      </c>
      <c r="B21" s="227"/>
      <c r="C21" s="70">
        <v>28105889</v>
      </c>
      <c r="D21" s="68">
        <v>26608994</v>
      </c>
      <c r="E21" s="68">
        <v>156939</v>
      </c>
      <c r="F21" s="68">
        <v>5377</v>
      </c>
      <c r="G21" s="68">
        <v>1345333</v>
      </c>
      <c r="H21" s="38"/>
      <c r="I21" s="38"/>
      <c r="J21" s="38"/>
    </row>
    <row r="22" spans="1:10" ht="12.75">
      <c r="A22" s="226" t="s">
        <v>111</v>
      </c>
      <c r="B22" s="227"/>
      <c r="C22" s="70">
        <v>28461886</v>
      </c>
      <c r="D22" s="68">
        <v>26993521</v>
      </c>
      <c r="E22" s="68">
        <v>142162</v>
      </c>
      <c r="F22" s="68">
        <v>4543</v>
      </c>
      <c r="G22" s="68">
        <v>1330746</v>
      </c>
      <c r="H22" s="38"/>
      <c r="I22" s="38"/>
      <c r="J22" s="38"/>
    </row>
    <row r="23" spans="1:10" ht="12.75">
      <c r="A23" s="226" t="s">
        <v>113</v>
      </c>
      <c r="B23" s="227"/>
      <c r="C23" s="104">
        <v>28854858</v>
      </c>
      <c r="D23" s="68">
        <v>27489761</v>
      </c>
      <c r="E23" s="68">
        <v>130685</v>
      </c>
      <c r="F23" s="68">
        <v>3409</v>
      </c>
      <c r="G23" s="68">
        <v>1237821</v>
      </c>
      <c r="H23" s="38"/>
      <c r="I23" s="38"/>
      <c r="J23" s="38"/>
    </row>
    <row r="24" spans="1:10" ht="12.75">
      <c r="A24" s="226" t="s">
        <v>131</v>
      </c>
      <c r="B24" s="227"/>
      <c r="C24" s="104">
        <v>29029357</v>
      </c>
      <c r="D24" s="68">
        <v>27835732</v>
      </c>
      <c r="E24" s="68">
        <v>160474</v>
      </c>
      <c r="F24" s="68">
        <v>5267</v>
      </c>
      <c r="G24" s="68">
        <v>1038418</v>
      </c>
      <c r="H24" s="38"/>
      <c r="I24" s="38"/>
      <c r="J24" s="38"/>
    </row>
    <row r="25" spans="1:10" ht="12.75">
      <c r="A25" s="226" t="s">
        <v>138</v>
      </c>
      <c r="B25" s="227"/>
      <c r="C25" s="104">
        <v>28864354</v>
      </c>
      <c r="D25" s="68">
        <v>27830754</v>
      </c>
      <c r="E25" s="68">
        <v>152772</v>
      </c>
      <c r="F25" s="68">
        <v>4177</v>
      </c>
      <c r="G25" s="68">
        <v>885006</v>
      </c>
      <c r="H25" s="38"/>
      <c r="I25" s="38"/>
      <c r="J25" s="38"/>
    </row>
    <row r="26" spans="1:10" ht="12.75">
      <c r="A26" s="226" t="s">
        <v>139</v>
      </c>
      <c r="B26" s="227"/>
      <c r="C26" s="104">
        <v>29752312</v>
      </c>
      <c r="D26" s="68">
        <v>28853567</v>
      </c>
      <c r="E26" s="68">
        <v>81958</v>
      </c>
      <c r="F26" s="68">
        <v>5963</v>
      </c>
      <c r="G26" s="68">
        <v>822750</v>
      </c>
      <c r="H26" s="38"/>
      <c r="I26" s="38"/>
      <c r="J26" s="38"/>
    </row>
    <row r="27" spans="1:10" s="108" customFormat="1" ht="12.75">
      <c r="A27" s="254" t="s">
        <v>142</v>
      </c>
      <c r="B27" s="255"/>
      <c r="C27" s="106">
        <v>29374193</v>
      </c>
      <c r="D27" s="107">
        <v>28512262</v>
      </c>
      <c r="E27" s="107">
        <v>82474</v>
      </c>
      <c r="F27" s="107">
        <v>6111</v>
      </c>
      <c r="G27" s="107">
        <v>785568</v>
      </c>
      <c r="H27" s="43"/>
      <c r="I27" s="43"/>
      <c r="J27" s="43"/>
    </row>
    <row r="28" spans="1:10" ht="12.75">
      <c r="A28" s="222" t="s">
        <v>144</v>
      </c>
      <c r="B28" s="226"/>
      <c r="C28" s="106">
        <v>30408289</v>
      </c>
      <c r="D28" s="107">
        <v>29621965</v>
      </c>
      <c r="E28" s="107">
        <v>71828</v>
      </c>
      <c r="F28" s="107">
        <v>11053</v>
      </c>
      <c r="G28" s="107">
        <v>725548</v>
      </c>
      <c r="H28" s="38"/>
      <c r="I28" s="38"/>
      <c r="J28" s="38"/>
    </row>
    <row r="29" spans="1:10" ht="12.75">
      <c r="A29" s="138"/>
      <c r="B29" s="139" t="s">
        <v>149</v>
      </c>
      <c r="C29" s="106">
        <v>29385418</v>
      </c>
      <c r="D29" s="107">
        <v>28648971</v>
      </c>
      <c r="E29" s="107">
        <v>38994</v>
      </c>
      <c r="F29" s="107">
        <v>5357</v>
      </c>
      <c r="G29" s="107">
        <v>702810</v>
      </c>
      <c r="H29" s="38"/>
      <c r="I29" s="38"/>
      <c r="J29" s="38"/>
    </row>
    <row r="30" spans="1:10" ht="12.75">
      <c r="A30" s="138"/>
      <c r="B30" s="140" t="s">
        <v>151</v>
      </c>
      <c r="C30" s="109">
        <v>29573600</v>
      </c>
      <c r="D30" s="110">
        <v>28931599</v>
      </c>
      <c r="E30" s="110">
        <v>68572</v>
      </c>
      <c r="F30" s="110">
        <v>8974</v>
      </c>
      <c r="G30" s="110">
        <v>582404</v>
      </c>
      <c r="H30" s="38"/>
      <c r="I30" s="38"/>
      <c r="J30" s="38"/>
    </row>
    <row r="31" spans="1:10" ht="14.25" customHeight="1" thickBot="1">
      <c r="A31" s="216"/>
      <c r="B31" s="217"/>
      <c r="C31" s="109"/>
      <c r="D31" s="110"/>
      <c r="E31" s="110"/>
      <c r="F31" s="110"/>
      <c r="G31" s="110"/>
      <c r="H31" s="38"/>
      <c r="I31" s="38"/>
      <c r="J31" s="38"/>
    </row>
    <row r="32" spans="1:10" ht="12.75">
      <c r="A32" s="243" t="s">
        <v>10</v>
      </c>
      <c r="B32" s="244"/>
      <c r="C32" s="111">
        <f>C33+C34</f>
        <v>13395612</v>
      </c>
      <c r="D32" s="111">
        <f>D33+D34</f>
        <v>12911727</v>
      </c>
      <c r="E32" s="111">
        <f>E33+E34</f>
        <v>54940</v>
      </c>
      <c r="F32" s="112">
        <f>F33+F34</f>
        <v>8045</v>
      </c>
      <c r="G32" s="112">
        <f>G33+G34</f>
        <v>436990</v>
      </c>
      <c r="H32" s="38"/>
      <c r="I32" s="38"/>
      <c r="J32" s="38"/>
    </row>
    <row r="33" spans="1:10" ht="12.75">
      <c r="A33" s="94"/>
      <c r="B33" s="95" t="s">
        <v>11</v>
      </c>
      <c r="C33" s="115">
        <v>11197712</v>
      </c>
      <c r="D33" s="115">
        <v>10731265</v>
      </c>
      <c r="E33" s="115">
        <v>48084</v>
      </c>
      <c r="F33" s="116">
        <v>2943</v>
      </c>
      <c r="G33" s="116">
        <v>421306</v>
      </c>
      <c r="H33" s="38"/>
      <c r="I33" s="38"/>
      <c r="J33" s="38"/>
    </row>
    <row r="34" spans="1:10" ht="12.75">
      <c r="A34" s="96"/>
      <c r="B34" s="97" t="s">
        <v>12</v>
      </c>
      <c r="C34" s="119">
        <v>2197900</v>
      </c>
      <c r="D34" s="119">
        <v>2180462</v>
      </c>
      <c r="E34" s="119">
        <v>6856</v>
      </c>
      <c r="F34" s="120">
        <v>5102</v>
      </c>
      <c r="G34" s="120">
        <v>15684</v>
      </c>
      <c r="H34" s="38"/>
      <c r="I34" s="38"/>
      <c r="J34" s="38"/>
    </row>
    <row r="35" spans="1:10" ht="12.75">
      <c r="A35" s="240" t="s">
        <v>13</v>
      </c>
      <c r="B35" s="239"/>
      <c r="C35" s="121">
        <f>C36+C37</f>
        <v>13104593</v>
      </c>
      <c r="D35" s="121">
        <f>D36+D37</f>
        <v>12973882</v>
      </c>
      <c r="E35" s="121">
        <f>E36+E37</f>
        <v>11050</v>
      </c>
      <c r="F35" s="121">
        <f>F36+F37</f>
        <v>772</v>
      </c>
      <c r="G35" s="122">
        <f>G36+G37</f>
        <v>120433</v>
      </c>
      <c r="H35" s="38"/>
      <c r="I35" s="38"/>
      <c r="J35" s="38"/>
    </row>
    <row r="36" spans="1:10" ht="12.75">
      <c r="A36" s="94"/>
      <c r="B36" s="95" t="s">
        <v>13</v>
      </c>
      <c r="C36" s="115">
        <v>12747138</v>
      </c>
      <c r="D36" s="115">
        <v>12973882</v>
      </c>
      <c r="E36" s="115">
        <v>11050</v>
      </c>
      <c r="F36" s="116">
        <v>772</v>
      </c>
      <c r="G36" s="116">
        <v>120433</v>
      </c>
      <c r="H36" s="38"/>
      <c r="I36" s="38"/>
      <c r="J36" s="38"/>
    </row>
    <row r="37" spans="1:10" ht="39">
      <c r="A37" s="96"/>
      <c r="B37" s="98" t="s">
        <v>33</v>
      </c>
      <c r="C37" s="119">
        <v>357455</v>
      </c>
      <c r="D37" s="119">
        <v>0</v>
      </c>
      <c r="E37" s="119">
        <v>0</v>
      </c>
      <c r="F37" s="120">
        <v>0</v>
      </c>
      <c r="G37" s="120">
        <v>0</v>
      </c>
      <c r="H37" s="38"/>
      <c r="I37" s="38"/>
      <c r="J37" s="38"/>
    </row>
    <row r="38" spans="1:10" ht="12.75">
      <c r="A38" s="240" t="s">
        <v>146</v>
      </c>
      <c r="B38" s="239"/>
      <c r="C38" s="119">
        <f>C39+C40</f>
        <v>138729</v>
      </c>
      <c r="D38" s="119">
        <f>D39+D40</f>
        <v>130191</v>
      </c>
      <c r="E38" s="119">
        <f>E39+E40</f>
        <v>986</v>
      </c>
      <c r="F38" s="120">
        <f>F39+F40</f>
        <v>45</v>
      </c>
      <c r="G38" s="120">
        <f>G39+G40</f>
        <v>7597</v>
      </c>
      <c r="H38" s="38"/>
      <c r="I38" s="38"/>
      <c r="J38" s="38"/>
    </row>
    <row r="39" spans="1:10" ht="12.75">
      <c r="A39" s="130"/>
      <c r="B39" s="135" t="s">
        <v>147</v>
      </c>
      <c r="C39" s="115">
        <v>132332</v>
      </c>
      <c r="D39" s="115">
        <v>123794</v>
      </c>
      <c r="E39" s="115">
        <v>986</v>
      </c>
      <c r="F39" s="116">
        <v>45</v>
      </c>
      <c r="G39" s="116">
        <v>7597</v>
      </c>
      <c r="H39" s="38"/>
      <c r="I39" s="38"/>
      <c r="J39" s="38"/>
    </row>
    <row r="40" spans="1:10" ht="12.75">
      <c r="A40" s="131"/>
      <c r="B40" s="136" t="s">
        <v>148</v>
      </c>
      <c r="C40" s="133">
        <v>6397</v>
      </c>
      <c r="D40" s="133">
        <v>6397</v>
      </c>
      <c r="E40" s="133">
        <v>0</v>
      </c>
      <c r="F40" s="134">
        <v>0</v>
      </c>
      <c r="G40" s="134">
        <v>0</v>
      </c>
      <c r="H40" s="38"/>
      <c r="I40" s="38"/>
      <c r="J40" s="38"/>
    </row>
    <row r="41" spans="1:10" ht="12.75">
      <c r="A41" s="238" t="s">
        <v>16</v>
      </c>
      <c r="B41" s="239"/>
      <c r="C41" s="121">
        <v>1094714</v>
      </c>
      <c r="D41" s="121">
        <v>1094714</v>
      </c>
      <c r="E41" s="121">
        <v>0</v>
      </c>
      <c r="F41" s="122">
        <v>0</v>
      </c>
      <c r="G41" s="122">
        <v>0</v>
      </c>
      <c r="H41" s="38"/>
      <c r="I41" s="38"/>
      <c r="J41" s="38"/>
    </row>
    <row r="42" spans="1:10" ht="12.75">
      <c r="A42" s="238" t="s">
        <v>17</v>
      </c>
      <c r="B42" s="239"/>
      <c r="C42" s="121">
        <v>0</v>
      </c>
      <c r="D42" s="121">
        <v>0</v>
      </c>
      <c r="E42" s="121">
        <v>0</v>
      </c>
      <c r="F42" s="122">
        <v>0</v>
      </c>
      <c r="G42" s="122">
        <v>0</v>
      </c>
      <c r="H42" s="38"/>
      <c r="I42" s="38"/>
      <c r="J42" s="38"/>
    </row>
    <row r="43" spans="1:10" ht="12.75">
      <c r="A43" s="238" t="s">
        <v>34</v>
      </c>
      <c r="B43" s="239"/>
      <c r="C43" s="121">
        <v>0</v>
      </c>
      <c r="D43" s="121">
        <v>0</v>
      </c>
      <c r="E43" s="121">
        <v>0</v>
      </c>
      <c r="F43" s="122">
        <v>0</v>
      </c>
      <c r="G43" s="122">
        <v>0</v>
      </c>
      <c r="H43" s="38"/>
      <c r="I43" s="38"/>
      <c r="J43" s="38"/>
    </row>
    <row r="44" spans="1:10" ht="12.75">
      <c r="A44" s="240" t="s">
        <v>18</v>
      </c>
      <c r="B44" s="241"/>
      <c r="C44" s="124">
        <v>1839952</v>
      </c>
      <c r="D44" s="124">
        <v>1821085</v>
      </c>
      <c r="E44" s="124">
        <v>1595</v>
      </c>
      <c r="F44" s="125">
        <v>111</v>
      </c>
      <c r="G44" s="125">
        <v>17383</v>
      </c>
      <c r="H44" s="38"/>
      <c r="I44" s="38"/>
      <c r="J44" s="38"/>
    </row>
    <row r="45" spans="1:10" ht="13.5" thickBot="1">
      <c r="A45" s="99"/>
      <c r="B45" s="100"/>
      <c r="C45" s="128"/>
      <c r="D45" s="128"/>
      <c r="E45" s="128"/>
      <c r="F45" s="128"/>
      <c r="G45" s="129"/>
      <c r="H45" s="38"/>
      <c r="I45" s="38"/>
      <c r="J45" s="38"/>
    </row>
    <row r="46" spans="1:10" ht="14.25" customHeight="1">
      <c r="A46" s="105"/>
      <c r="B46" s="105"/>
      <c r="C46" s="68"/>
      <c r="D46" s="68"/>
      <c r="E46" s="68"/>
      <c r="F46" s="68"/>
      <c r="G46" s="68"/>
      <c r="H46" s="38"/>
      <c r="I46" s="38"/>
      <c r="J46" s="38"/>
    </row>
    <row r="47" spans="1:10" ht="12.75">
      <c r="A47" s="68" t="s">
        <v>114</v>
      </c>
      <c r="B47" s="68"/>
      <c r="C47" s="68"/>
      <c r="D47" s="68"/>
      <c r="E47" s="68"/>
      <c r="F47" s="68"/>
      <c r="G47" s="68"/>
      <c r="H47" s="38"/>
      <c r="I47" s="38"/>
      <c r="J47" s="38"/>
    </row>
    <row r="48" spans="1:10" ht="1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ht="12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ht="12">
      <c r="A138" s="38"/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12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ht="12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ht="12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ht="12">
      <c r="A142" s="38"/>
      <c r="B142" s="38"/>
      <c r="C142" s="38"/>
      <c r="D142" s="38"/>
      <c r="E142" s="38"/>
      <c r="F142" s="38"/>
      <c r="G142" s="38"/>
      <c r="H142" s="38"/>
      <c r="I142" s="38"/>
      <c r="J142" s="38"/>
    </row>
  </sheetData>
  <sheetProtection/>
  <mergeCells count="39">
    <mergeCell ref="A43:B43"/>
    <mergeCell ref="A44:B44"/>
    <mergeCell ref="A31:B31"/>
    <mergeCell ref="A32:B32"/>
    <mergeCell ref="A35:B35"/>
    <mergeCell ref="A38:B38"/>
    <mergeCell ref="A41:B41"/>
    <mergeCell ref="A42:B4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G1"/>
    <mergeCell ref="A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2.8515625" style="2" customWidth="1"/>
    <col min="3" max="6" width="16.28125" style="2" customWidth="1"/>
    <col min="7" max="10" width="8.7109375" style="2" customWidth="1"/>
    <col min="11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0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</row>
    <row r="4" spans="1:10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</row>
    <row r="5" spans="1:10" ht="12">
      <c r="A5" s="163" t="s">
        <v>6</v>
      </c>
      <c r="B5" s="164"/>
      <c r="C5" s="3">
        <f aca="true" t="shared" si="0" ref="C5:C10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</row>
    <row r="6" spans="1:10" ht="12">
      <c r="A6" s="141" t="s">
        <v>24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</row>
    <row r="7" spans="1:10" ht="12">
      <c r="A7" s="143" t="s">
        <v>108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4"/>
      <c r="H7" s="4"/>
      <c r="I7" s="4"/>
      <c r="J7" s="4"/>
    </row>
    <row r="8" spans="1:10" ht="12">
      <c r="A8" s="143" t="s">
        <v>109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4"/>
      <c r="H8" s="4"/>
      <c r="I8" s="4"/>
      <c r="J8" s="4"/>
    </row>
    <row r="9" spans="1:10" ht="12">
      <c r="A9" s="141" t="s">
        <v>25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4"/>
      <c r="H9" s="4"/>
      <c r="I9" s="4"/>
      <c r="J9" s="4"/>
    </row>
    <row r="10" spans="1:10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4"/>
      <c r="H10" s="4"/>
      <c r="I10" s="4"/>
      <c r="J10" s="4"/>
    </row>
    <row r="11" spans="1:10" ht="12">
      <c r="A11" s="141" t="s">
        <v>26</v>
      </c>
      <c r="B11" s="142"/>
      <c r="C11" s="3">
        <v>24823207</v>
      </c>
      <c r="D11" s="3">
        <v>22375168</v>
      </c>
      <c r="E11" s="3">
        <v>148564</v>
      </c>
      <c r="F11" s="3">
        <v>2299475</v>
      </c>
      <c r="G11" s="4"/>
      <c r="H11" s="4"/>
      <c r="I11" s="4"/>
      <c r="J11" s="4"/>
    </row>
    <row r="12" spans="1:10" s="11" customFormat="1" ht="12">
      <c r="A12" s="165" t="s">
        <v>27</v>
      </c>
      <c r="B12" s="166"/>
      <c r="C12" s="5">
        <v>25266218</v>
      </c>
      <c r="D12" s="5">
        <v>22756750</v>
      </c>
      <c r="E12" s="5">
        <v>193665</v>
      </c>
      <c r="F12" s="5">
        <v>2315803</v>
      </c>
      <c r="G12" s="10"/>
      <c r="H12" s="10"/>
      <c r="I12" s="10"/>
      <c r="J12" s="10"/>
    </row>
    <row r="13" spans="1:10" s="11" customFormat="1" ht="12">
      <c r="A13" s="152"/>
      <c r="B13" s="153"/>
      <c r="C13" s="5"/>
      <c r="D13" s="5"/>
      <c r="E13" s="5"/>
      <c r="F13" s="5"/>
      <c r="G13" s="10"/>
      <c r="H13" s="10"/>
      <c r="I13" s="10"/>
      <c r="J13" s="10"/>
    </row>
    <row r="14" spans="1:10" ht="12">
      <c r="A14" s="148" t="s">
        <v>10</v>
      </c>
      <c r="B14" s="149"/>
      <c r="C14" s="3">
        <v>9403490</v>
      </c>
      <c r="D14" s="3">
        <v>8093186</v>
      </c>
      <c r="E14" s="3">
        <v>103315</v>
      </c>
      <c r="F14" s="3">
        <v>1206989</v>
      </c>
      <c r="G14" s="4"/>
      <c r="H14" s="4"/>
      <c r="I14" s="4"/>
      <c r="J14" s="4"/>
    </row>
    <row r="15" spans="1:10" ht="12">
      <c r="A15" s="6"/>
      <c r="B15" s="7" t="s">
        <v>11</v>
      </c>
      <c r="C15" s="3">
        <v>7730362</v>
      </c>
      <c r="D15" s="3">
        <v>6505793</v>
      </c>
      <c r="E15" s="3">
        <v>95659</v>
      </c>
      <c r="F15" s="3">
        <v>1128910</v>
      </c>
      <c r="G15" s="4"/>
      <c r="H15" s="4"/>
      <c r="I15" s="4"/>
      <c r="J15" s="4"/>
    </row>
    <row r="16" spans="1:10" ht="12">
      <c r="A16" s="6"/>
      <c r="B16" s="7" t="s">
        <v>12</v>
      </c>
      <c r="C16" s="3">
        <v>1673128</v>
      </c>
      <c r="D16" s="3">
        <v>1587393</v>
      </c>
      <c r="E16" s="3">
        <v>7656</v>
      </c>
      <c r="F16" s="3">
        <v>78079</v>
      </c>
      <c r="G16" s="4"/>
      <c r="H16" s="4"/>
      <c r="I16" s="4"/>
      <c r="J16" s="4"/>
    </row>
    <row r="17" spans="1:10" ht="12">
      <c r="A17" s="148" t="s">
        <v>13</v>
      </c>
      <c r="B17" s="149"/>
      <c r="C17" s="3">
        <v>13154189</v>
      </c>
      <c r="D17" s="3">
        <v>12151894</v>
      </c>
      <c r="E17" s="3">
        <v>77314</v>
      </c>
      <c r="F17" s="3">
        <v>924981</v>
      </c>
      <c r="G17" s="4"/>
      <c r="H17" s="4"/>
      <c r="I17" s="4"/>
      <c r="J17" s="4"/>
    </row>
    <row r="18" spans="1:10" ht="12">
      <c r="A18" s="6"/>
      <c r="B18" s="7" t="s">
        <v>13</v>
      </c>
      <c r="C18" s="3">
        <v>12714612</v>
      </c>
      <c r="D18" s="3">
        <v>11712317</v>
      </c>
      <c r="E18" s="3">
        <v>77314</v>
      </c>
      <c r="F18" s="3">
        <v>924981</v>
      </c>
      <c r="G18" s="4"/>
      <c r="H18" s="4"/>
      <c r="I18" s="4"/>
      <c r="J18" s="4"/>
    </row>
    <row r="19" spans="1:10" ht="12">
      <c r="A19" s="6"/>
      <c r="B19" s="150" t="s">
        <v>14</v>
      </c>
      <c r="C19" s="3">
        <v>439577</v>
      </c>
      <c r="D19" s="3">
        <v>439577</v>
      </c>
      <c r="E19" s="3">
        <v>0</v>
      </c>
      <c r="F19" s="3">
        <v>0</v>
      </c>
      <c r="G19" s="4"/>
      <c r="H19" s="4"/>
      <c r="I19" s="4"/>
      <c r="J19" s="4"/>
    </row>
    <row r="20" spans="1:10" ht="12">
      <c r="A20" s="6"/>
      <c r="B20" s="151"/>
      <c r="C20" s="3"/>
      <c r="D20" s="3"/>
      <c r="E20" s="3"/>
      <c r="F20" s="3"/>
      <c r="G20" s="4"/>
      <c r="H20" s="4"/>
      <c r="I20" s="4"/>
      <c r="J20" s="4"/>
    </row>
    <row r="21" spans="1:10" ht="12">
      <c r="A21" s="148" t="s">
        <v>15</v>
      </c>
      <c r="B21" s="149"/>
      <c r="C21" s="3">
        <v>63359</v>
      </c>
      <c r="D21" s="3">
        <v>48731</v>
      </c>
      <c r="E21" s="3">
        <v>2323</v>
      </c>
      <c r="F21" s="3">
        <v>12305</v>
      </c>
      <c r="G21" s="4"/>
      <c r="H21" s="4"/>
      <c r="I21" s="4"/>
      <c r="J21" s="4"/>
    </row>
    <row r="22" spans="1:10" ht="12">
      <c r="A22" s="148" t="s">
        <v>16</v>
      </c>
      <c r="B22" s="149"/>
      <c r="C22" s="3">
        <v>839644</v>
      </c>
      <c r="D22" s="3">
        <v>839644</v>
      </c>
      <c r="E22" s="3">
        <v>0</v>
      </c>
      <c r="F22" s="3">
        <v>0</v>
      </c>
      <c r="G22" s="4"/>
      <c r="H22" s="4"/>
      <c r="I22" s="4"/>
      <c r="J22" s="4"/>
    </row>
    <row r="23" spans="1:10" ht="12">
      <c r="A23" s="148" t="s">
        <v>17</v>
      </c>
      <c r="B23" s="149"/>
      <c r="C23" s="3">
        <v>44604</v>
      </c>
      <c r="D23" s="3">
        <v>400</v>
      </c>
      <c r="E23" s="3">
        <v>0</v>
      </c>
      <c r="F23" s="3">
        <v>44204</v>
      </c>
      <c r="G23" s="4"/>
      <c r="H23" s="4"/>
      <c r="I23" s="4"/>
      <c r="J23" s="4"/>
    </row>
    <row r="24" spans="1:10" ht="12" thickBot="1">
      <c r="A24" s="145" t="s">
        <v>18</v>
      </c>
      <c r="B24" s="146"/>
      <c r="C24" s="8">
        <v>1760932</v>
      </c>
      <c r="D24" s="9">
        <v>1622895</v>
      </c>
      <c r="E24" s="9">
        <v>10713</v>
      </c>
      <c r="F24" s="9">
        <v>127324</v>
      </c>
      <c r="G24" s="4"/>
      <c r="H24" s="4"/>
      <c r="I24" s="4"/>
      <c r="J24" s="4"/>
    </row>
    <row r="25" spans="1:10" ht="1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">
      <c r="A26" s="147" t="s">
        <v>19</v>
      </c>
      <c r="B26" s="147"/>
      <c r="C26" s="4"/>
      <c r="D26" s="4"/>
      <c r="E26" s="4"/>
      <c r="F26" s="4"/>
      <c r="G26" s="4"/>
      <c r="H26" s="4"/>
      <c r="I26" s="4"/>
      <c r="J26" s="4"/>
    </row>
    <row r="27" spans="1:10" ht="1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sheetProtection/>
  <mergeCells count="23">
    <mergeCell ref="A14:B1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:F1"/>
    <mergeCell ref="A3:B4"/>
    <mergeCell ref="C3:C4"/>
    <mergeCell ref="D3:D4"/>
    <mergeCell ref="E3:E4"/>
    <mergeCell ref="A5:B5"/>
    <mergeCell ref="F3:F4"/>
    <mergeCell ref="A21:B21"/>
    <mergeCell ref="A22:B22"/>
    <mergeCell ref="A23:B23"/>
    <mergeCell ref="A24:B24"/>
    <mergeCell ref="A26:B26"/>
    <mergeCell ref="B19:B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25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28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100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12"/>
      <c r="H7" s="12"/>
      <c r="I7" s="4"/>
      <c r="J7" s="4"/>
      <c r="K7" s="4"/>
    </row>
    <row r="8" spans="1:11" ht="12">
      <c r="A8" s="143" t="s">
        <v>101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12"/>
      <c r="H8" s="12"/>
      <c r="I8" s="4"/>
      <c r="J8" s="4"/>
      <c r="K8" s="4"/>
    </row>
    <row r="9" spans="1:11" ht="12">
      <c r="A9" s="141" t="s">
        <v>29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12"/>
      <c r="H9" s="12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12"/>
      <c r="H10" s="12"/>
      <c r="I10" s="4"/>
      <c r="J10" s="4"/>
      <c r="K10" s="4"/>
    </row>
    <row r="11" spans="1:11" ht="12">
      <c r="A11" s="141" t="s">
        <v>30</v>
      </c>
      <c r="B11" s="142"/>
      <c r="C11" s="3">
        <f t="shared" si="0"/>
        <v>24823207</v>
      </c>
      <c r="D11" s="3">
        <v>22375168</v>
      </c>
      <c r="E11" s="3">
        <v>148564</v>
      </c>
      <c r="F11" s="3">
        <v>2299475</v>
      </c>
      <c r="G11" s="13"/>
      <c r="H11" s="12"/>
      <c r="I11" s="4"/>
      <c r="J11" s="4"/>
      <c r="K11" s="4"/>
    </row>
    <row r="12" spans="1:11" ht="12">
      <c r="A12" s="143" t="s">
        <v>31</v>
      </c>
      <c r="B12" s="144"/>
      <c r="C12" s="3">
        <f t="shared" si="0"/>
        <v>25266218</v>
      </c>
      <c r="D12" s="3">
        <v>22756750</v>
      </c>
      <c r="E12" s="3">
        <v>193665</v>
      </c>
      <c r="F12" s="3">
        <v>2315803</v>
      </c>
      <c r="G12" s="12"/>
      <c r="H12" s="12"/>
      <c r="I12" s="4"/>
      <c r="J12" s="4"/>
      <c r="K12" s="4"/>
    </row>
    <row r="13" spans="1:11" s="11" customFormat="1" ht="12">
      <c r="A13" s="165" t="s">
        <v>32</v>
      </c>
      <c r="B13" s="166"/>
      <c r="C13" s="5">
        <f t="shared" si="0"/>
        <v>25961896</v>
      </c>
      <c r="D13" s="5">
        <f>SUM(D21:D25)+D15+D18</f>
        <v>23478870</v>
      </c>
      <c r="E13" s="5">
        <f>SUM(E21:E25)+E15+E18</f>
        <v>256232</v>
      </c>
      <c r="F13" s="5">
        <f>SUM(F21:F25)+F15+F18</f>
        <v>2226794</v>
      </c>
      <c r="G13" s="13"/>
      <c r="H13" s="13"/>
      <c r="I13" s="10"/>
      <c r="J13" s="10"/>
      <c r="K13" s="10"/>
    </row>
    <row r="14" spans="1:11" s="11" customFormat="1" ht="12">
      <c r="A14" s="152"/>
      <c r="B14" s="153"/>
      <c r="C14" s="5"/>
      <c r="D14" s="5"/>
      <c r="E14" s="5"/>
      <c r="F14" s="5"/>
      <c r="G14" s="13"/>
      <c r="H14" s="13"/>
      <c r="I14" s="10"/>
      <c r="J14" s="10"/>
      <c r="K14" s="10"/>
    </row>
    <row r="15" spans="1:11" ht="12">
      <c r="A15" s="148" t="s">
        <v>10</v>
      </c>
      <c r="B15" s="149"/>
      <c r="C15" s="3">
        <f t="shared" si="0"/>
        <v>9715481</v>
      </c>
      <c r="D15" s="3">
        <f>SUM(D16:D17)</f>
        <v>8391523</v>
      </c>
      <c r="E15" s="3">
        <f>SUM(E16:E17)</f>
        <v>111378</v>
      </c>
      <c r="F15" s="3">
        <f>SUM(F16:F17)</f>
        <v>1212580</v>
      </c>
      <c r="G15" s="12"/>
      <c r="H15" s="12"/>
      <c r="I15" s="4"/>
      <c r="J15" s="4"/>
      <c r="K15" s="4"/>
    </row>
    <row r="16" spans="1:11" ht="12">
      <c r="A16" s="6"/>
      <c r="B16" s="7" t="s">
        <v>11</v>
      </c>
      <c r="C16" s="3">
        <f t="shared" si="0"/>
        <v>7760887</v>
      </c>
      <c r="D16" s="3">
        <v>6517709</v>
      </c>
      <c r="E16" s="3">
        <v>93185</v>
      </c>
      <c r="F16" s="3">
        <v>1149993</v>
      </c>
      <c r="G16" s="4"/>
      <c r="H16" s="4"/>
      <c r="I16" s="4"/>
      <c r="J16" s="4"/>
      <c r="K16" s="4"/>
    </row>
    <row r="17" spans="1:11" ht="12">
      <c r="A17" s="6"/>
      <c r="B17" s="7" t="s">
        <v>12</v>
      </c>
      <c r="C17" s="3">
        <f t="shared" si="0"/>
        <v>1954594</v>
      </c>
      <c r="D17" s="3">
        <v>1873814</v>
      </c>
      <c r="E17" s="3">
        <v>18193</v>
      </c>
      <c r="F17" s="3">
        <v>62587</v>
      </c>
      <c r="G17" s="4"/>
      <c r="H17" s="4"/>
      <c r="I17" s="4"/>
      <c r="J17" s="4"/>
      <c r="K17" s="4"/>
    </row>
    <row r="18" spans="1:11" ht="12">
      <c r="A18" s="148" t="s">
        <v>13</v>
      </c>
      <c r="B18" s="149"/>
      <c r="C18" s="3">
        <f t="shared" si="0"/>
        <v>13487052</v>
      </c>
      <c r="D18" s="3">
        <f>SUM(D19:D20)</f>
        <v>12520950</v>
      </c>
      <c r="E18" s="3">
        <f>SUM(E19:E20)</f>
        <v>86684</v>
      </c>
      <c r="F18" s="3">
        <f>SUM(F19:F20)</f>
        <v>879418</v>
      </c>
      <c r="G18" s="4"/>
      <c r="H18" s="4"/>
      <c r="I18" s="4"/>
      <c r="J18" s="4"/>
      <c r="K18" s="4"/>
    </row>
    <row r="19" spans="1:11" ht="12">
      <c r="A19" s="6"/>
      <c r="B19" s="7" t="s">
        <v>13</v>
      </c>
      <c r="C19" s="3">
        <f t="shared" si="0"/>
        <v>12874796</v>
      </c>
      <c r="D19" s="3">
        <v>11908694</v>
      </c>
      <c r="E19" s="3">
        <v>86684</v>
      </c>
      <c r="F19" s="3">
        <v>879418</v>
      </c>
      <c r="G19" s="4"/>
      <c r="H19" s="4"/>
      <c r="I19" s="4"/>
      <c r="J19" s="4"/>
      <c r="K19" s="4"/>
    </row>
    <row r="20" spans="1:11" ht="36">
      <c r="A20" s="6"/>
      <c r="B20" s="14" t="s">
        <v>33</v>
      </c>
      <c r="C20" s="15">
        <f t="shared" si="0"/>
        <v>612256</v>
      </c>
      <c r="D20" s="3">
        <v>612256</v>
      </c>
      <c r="E20" s="3">
        <v>0</v>
      </c>
      <c r="F20" s="3">
        <v>0</v>
      </c>
      <c r="G20" s="4"/>
      <c r="H20" s="4"/>
      <c r="I20" s="4"/>
      <c r="J20" s="4"/>
      <c r="K20" s="4"/>
    </row>
    <row r="21" spans="1:11" ht="12">
      <c r="A21" s="148" t="s">
        <v>15</v>
      </c>
      <c r="B21" s="149"/>
      <c r="C21" s="3">
        <f t="shared" si="0"/>
        <v>66109</v>
      </c>
      <c r="D21" s="3">
        <v>52549</v>
      </c>
      <c r="E21" s="3">
        <v>1904</v>
      </c>
      <c r="F21" s="3">
        <v>11656</v>
      </c>
      <c r="G21" s="4"/>
      <c r="H21" s="4"/>
      <c r="I21" s="4"/>
      <c r="J21" s="4"/>
      <c r="K21" s="4"/>
    </row>
    <row r="22" spans="1:11" ht="12">
      <c r="A22" s="148" t="s">
        <v>16</v>
      </c>
      <c r="B22" s="149"/>
      <c r="C22" s="3">
        <f t="shared" si="0"/>
        <v>849784</v>
      </c>
      <c r="D22" s="3">
        <v>849784</v>
      </c>
      <c r="E22" s="3">
        <v>0</v>
      </c>
      <c r="F22" s="3">
        <v>0</v>
      </c>
      <c r="G22" s="4"/>
      <c r="H22" s="4"/>
      <c r="I22" s="4"/>
      <c r="J22" s="4"/>
      <c r="K22" s="4"/>
    </row>
    <row r="23" spans="1:11" ht="12">
      <c r="A23" s="149" t="s">
        <v>17</v>
      </c>
      <c r="B23" s="167"/>
      <c r="C23" s="3">
        <f t="shared" si="0"/>
        <v>44204</v>
      </c>
      <c r="D23" s="3">
        <v>50</v>
      </c>
      <c r="E23" s="3">
        <v>44154</v>
      </c>
      <c r="F23" s="3">
        <v>0</v>
      </c>
      <c r="G23" s="4"/>
      <c r="H23" s="4"/>
      <c r="I23" s="4"/>
      <c r="J23" s="4"/>
      <c r="K23" s="4"/>
    </row>
    <row r="24" spans="1:11" ht="12">
      <c r="A24" s="149" t="s">
        <v>34</v>
      </c>
      <c r="B24" s="167"/>
      <c r="C24" s="3">
        <f t="shared" si="0"/>
        <v>0</v>
      </c>
      <c r="D24" s="3">
        <v>0</v>
      </c>
      <c r="E24" s="3">
        <v>0</v>
      </c>
      <c r="F24" s="3">
        <v>0</v>
      </c>
      <c r="G24" s="4"/>
      <c r="H24" s="4"/>
      <c r="I24" s="4"/>
      <c r="J24" s="4"/>
      <c r="K24" s="4"/>
    </row>
    <row r="25" spans="1:11" ht="12">
      <c r="A25" s="149" t="s">
        <v>18</v>
      </c>
      <c r="B25" s="167"/>
      <c r="C25" s="3">
        <f t="shared" si="0"/>
        <v>1799266</v>
      </c>
      <c r="D25" s="3">
        <v>1664014</v>
      </c>
      <c r="E25" s="3">
        <v>12112</v>
      </c>
      <c r="F25" s="3">
        <v>123140</v>
      </c>
      <c r="G25" s="4"/>
      <c r="H25" s="4"/>
      <c r="I25" s="4"/>
      <c r="J25" s="4"/>
      <c r="K25" s="4"/>
    </row>
    <row r="26" spans="1:11" ht="12" thickBot="1">
      <c r="A26" s="16"/>
      <c r="B26" s="17"/>
      <c r="C26" s="8"/>
      <c r="D26" s="9"/>
      <c r="E26" s="9"/>
      <c r="F26" s="9"/>
      <c r="G26" s="4"/>
      <c r="H26" s="4"/>
      <c r="I26" s="4"/>
      <c r="J26" s="4"/>
      <c r="K26" s="4"/>
    </row>
    <row r="27" spans="1:11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">
      <c r="A28" s="147" t="s">
        <v>35</v>
      </c>
      <c r="B28" s="147"/>
      <c r="C28" s="4"/>
      <c r="D28" s="4"/>
      <c r="E28" s="4"/>
      <c r="F28" s="4"/>
      <c r="G28" s="4"/>
      <c r="H28" s="4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</sheetData>
  <sheetProtection/>
  <mergeCells count="24">
    <mergeCell ref="A6:B6"/>
    <mergeCell ref="A7:B7"/>
    <mergeCell ref="A8:B8"/>
    <mergeCell ref="A9:B9"/>
    <mergeCell ref="A24:B24"/>
    <mergeCell ref="A25:B25"/>
    <mergeCell ref="A10:B10"/>
    <mergeCell ref="A23:B23"/>
    <mergeCell ref="A1:F1"/>
    <mergeCell ref="A3:B4"/>
    <mergeCell ref="C3:C4"/>
    <mergeCell ref="D3:D4"/>
    <mergeCell ref="E3:E4"/>
    <mergeCell ref="F3:F4"/>
    <mergeCell ref="A5:B5"/>
    <mergeCell ref="A28:B28"/>
    <mergeCell ref="A11:B11"/>
    <mergeCell ref="A12:B12"/>
    <mergeCell ref="A13:B13"/>
    <mergeCell ref="A14:B14"/>
    <mergeCell ref="A15:B15"/>
    <mergeCell ref="A18:B18"/>
    <mergeCell ref="A21:B21"/>
    <mergeCell ref="A22:B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9" width="8.7109375" style="2" customWidth="1"/>
    <col min="10" max="10" width="13.7109375" style="2" customWidth="1"/>
    <col min="11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26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36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100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12"/>
      <c r="H7" s="12"/>
      <c r="I7" s="4"/>
      <c r="J7" s="4"/>
      <c r="K7" s="4"/>
    </row>
    <row r="8" spans="1:11" ht="12">
      <c r="A8" s="143" t="s">
        <v>101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12"/>
      <c r="H8" s="12"/>
      <c r="I8" s="4"/>
      <c r="J8" s="4"/>
      <c r="K8" s="4"/>
    </row>
    <row r="9" spans="1:11" ht="12">
      <c r="A9" s="141" t="s">
        <v>37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12"/>
      <c r="H9" s="12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12"/>
      <c r="H10" s="12"/>
      <c r="I10" s="4"/>
      <c r="J10" s="4"/>
      <c r="K10" s="4"/>
    </row>
    <row r="11" spans="1:11" ht="12">
      <c r="A11" s="141" t="s">
        <v>38</v>
      </c>
      <c r="B11" s="142"/>
      <c r="C11" s="3">
        <f t="shared" si="0"/>
        <v>24823207</v>
      </c>
      <c r="D11" s="3">
        <v>22375168</v>
      </c>
      <c r="E11" s="3">
        <v>148564</v>
      </c>
      <c r="F11" s="3">
        <v>2299475</v>
      </c>
      <c r="G11" s="13"/>
      <c r="H11" s="12"/>
      <c r="I11" s="4"/>
      <c r="J11" s="4"/>
      <c r="K11" s="4"/>
    </row>
    <row r="12" spans="1:11" ht="12">
      <c r="A12" s="143" t="s">
        <v>39</v>
      </c>
      <c r="B12" s="144"/>
      <c r="C12" s="3">
        <f t="shared" si="0"/>
        <v>25266218</v>
      </c>
      <c r="D12" s="3">
        <v>22756750</v>
      </c>
      <c r="E12" s="3">
        <v>193665</v>
      </c>
      <c r="F12" s="3">
        <v>2315803</v>
      </c>
      <c r="G12" s="12"/>
      <c r="H12" s="12"/>
      <c r="I12" s="4"/>
      <c r="J12" s="4"/>
      <c r="K12" s="4"/>
    </row>
    <row r="13" spans="1:11" ht="12">
      <c r="A13" s="143" t="s">
        <v>40</v>
      </c>
      <c r="B13" s="144"/>
      <c r="C13" s="3">
        <f>SUM(D13:F13)</f>
        <v>25961896</v>
      </c>
      <c r="D13" s="3">
        <v>23478870</v>
      </c>
      <c r="E13" s="3">
        <v>256232</v>
      </c>
      <c r="F13" s="3">
        <v>2226794</v>
      </c>
      <c r="G13" s="12"/>
      <c r="H13" s="12"/>
      <c r="I13" s="4"/>
      <c r="J13" s="4"/>
      <c r="K13" s="4"/>
    </row>
    <row r="14" spans="1:11" s="11" customFormat="1" ht="12">
      <c r="A14" s="165" t="s">
        <v>41</v>
      </c>
      <c r="B14" s="166"/>
      <c r="C14" s="5">
        <f t="shared" si="0"/>
        <v>27230308</v>
      </c>
      <c r="D14" s="5">
        <v>24990803</v>
      </c>
      <c r="E14" s="5">
        <v>176388</v>
      </c>
      <c r="F14" s="5">
        <v>2063117</v>
      </c>
      <c r="G14" s="13"/>
      <c r="H14" s="13"/>
      <c r="I14" s="10"/>
      <c r="J14" s="10"/>
      <c r="K14" s="10"/>
    </row>
    <row r="15" spans="1:11" s="11" customFormat="1" ht="12">
      <c r="A15" s="152"/>
      <c r="B15" s="153"/>
      <c r="C15" s="5"/>
      <c r="D15" s="5"/>
      <c r="E15" s="5"/>
      <c r="F15" s="5"/>
      <c r="G15" s="13"/>
      <c r="H15" s="13"/>
      <c r="I15" s="10"/>
      <c r="J15" s="10"/>
      <c r="K15" s="10"/>
    </row>
    <row r="16" spans="1:11" ht="12">
      <c r="A16" s="148" t="s">
        <v>10</v>
      </c>
      <c r="B16" s="149"/>
      <c r="C16" s="3">
        <f t="shared" si="0"/>
        <v>10938330</v>
      </c>
      <c r="D16" s="3">
        <f>SUM(D17:D18)</f>
        <v>9674554</v>
      </c>
      <c r="E16" s="3">
        <f>SUM(E17:E18)</f>
        <v>114822</v>
      </c>
      <c r="F16" s="3">
        <f>SUM(F17:F18)</f>
        <v>1148954</v>
      </c>
      <c r="G16" s="12"/>
      <c r="H16" s="12"/>
      <c r="I16" s="4"/>
      <c r="J16" s="4"/>
      <c r="K16" s="4"/>
    </row>
    <row r="17" spans="1:11" ht="12">
      <c r="A17" s="6"/>
      <c r="B17" s="7" t="s">
        <v>11</v>
      </c>
      <c r="C17" s="3">
        <f t="shared" si="0"/>
        <v>8103489</v>
      </c>
      <c r="D17" s="3">
        <v>6911633</v>
      </c>
      <c r="E17" s="3">
        <v>103045</v>
      </c>
      <c r="F17" s="3">
        <v>1088811</v>
      </c>
      <c r="G17" s="4"/>
      <c r="H17" s="4"/>
      <c r="I17" s="4"/>
      <c r="J17" s="4"/>
      <c r="K17" s="4"/>
    </row>
    <row r="18" spans="1:11" ht="12">
      <c r="A18" s="6"/>
      <c r="B18" s="7" t="s">
        <v>12</v>
      </c>
      <c r="C18" s="3">
        <f t="shared" si="0"/>
        <v>2834841</v>
      </c>
      <c r="D18" s="3">
        <v>2762921</v>
      </c>
      <c r="E18" s="3">
        <v>11777</v>
      </c>
      <c r="F18" s="3">
        <v>60143</v>
      </c>
      <c r="G18" s="4"/>
      <c r="H18" s="4"/>
      <c r="I18" s="4"/>
      <c r="J18" s="4"/>
      <c r="K18" s="4"/>
    </row>
    <row r="19" spans="1:11" ht="12">
      <c r="A19" s="148" t="s">
        <v>13</v>
      </c>
      <c r="B19" s="149"/>
      <c r="C19" s="3">
        <f t="shared" si="0"/>
        <v>13548757</v>
      </c>
      <c r="D19" s="3">
        <f>SUM(D20:D21)</f>
        <v>12704834</v>
      </c>
      <c r="E19" s="3">
        <f>SUM(E20:E21)</f>
        <v>52729</v>
      </c>
      <c r="F19" s="3">
        <f>SUM(F20:F21)</f>
        <v>791194</v>
      </c>
      <c r="G19" s="4"/>
      <c r="H19" s="4"/>
      <c r="I19" s="4"/>
      <c r="J19" s="4"/>
      <c r="K19" s="4"/>
    </row>
    <row r="20" spans="1:11" ht="12">
      <c r="A20" s="6"/>
      <c r="B20" s="7" t="s">
        <v>13</v>
      </c>
      <c r="C20" s="3">
        <f t="shared" si="0"/>
        <v>12924519</v>
      </c>
      <c r="D20" s="3">
        <v>12080596</v>
      </c>
      <c r="E20" s="3">
        <v>52729</v>
      </c>
      <c r="F20" s="3">
        <v>791194</v>
      </c>
      <c r="G20" s="4"/>
      <c r="H20" s="4"/>
      <c r="I20" s="4"/>
      <c r="J20" s="4"/>
      <c r="K20" s="4"/>
    </row>
    <row r="21" spans="1:11" ht="36">
      <c r="A21" s="6"/>
      <c r="B21" s="14" t="s">
        <v>33</v>
      </c>
      <c r="C21" s="15">
        <f t="shared" si="0"/>
        <v>624238</v>
      </c>
      <c r="D21" s="3">
        <v>624238</v>
      </c>
      <c r="E21" s="3">
        <v>0</v>
      </c>
      <c r="F21" s="3">
        <v>0</v>
      </c>
      <c r="G21" s="4"/>
      <c r="H21" s="4"/>
      <c r="I21" s="4"/>
      <c r="J21" s="4"/>
      <c r="K21" s="4"/>
    </row>
    <row r="22" spans="1:11" ht="12">
      <c r="A22" s="148" t="s">
        <v>15</v>
      </c>
      <c r="B22" s="149"/>
      <c r="C22" s="3">
        <f t="shared" si="0"/>
        <v>67773</v>
      </c>
      <c r="D22" s="3">
        <v>54874</v>
      </c>
      <c r="E22" s="3">
        <v>1394</v>
      </c>
      <c r="F22" s="3">
        <v>11505</v>
      </c>
      <c r="G22" s="4"/>
      <c r="H22" s="4"/>
      <c r="I22" s="4"/>
      <c r="J22" s="4"/>
      <c r="K22" s="4"/>
    </row>
    <row r="23" spans="1:11" ht="12">
      <c r="A23" s="148" t="s">
        <v>16</v>
      </c>
      <c r="B23" s="149"/>
      <c r="C23" s="3">
        <f t="shared" si="0"/>
        <v>851223</v>
      </c>
      <c r="D23" s="3">
        <v>851223</v>
      </c>
      <c r="E23" s="3">
        <v>0</v>
      </c>
      <c r="F23" s="3">
        <v>0</v>
      </c>
      <c r="G23" s="4"/>
      <c r="H23" s="4"/>
      <c r="I23" s="4"/>
      <c r="J23" s="4"/>
      <c r="K23" s="4"/>
    </row>
    <row r="24" spans="1:11" ht="12">
      <c r="A24" s="149" t="s">
        <v>17</v>
      </c>
      <c r="B24" s="167"/>
      <c r="C24" s="3">
        <f t="shared" si="0"/>
        <v>0</v>
      </c>
      <c r="D24" s="3">
        <v>0</v>
      </c>
      <c r="E24" s="3">
        <v>0</v>
      </c>
      <c r="F24" s="3">
        <v>0</v>
      </c>
      <c r="G24" s="4"/>
      <c r="H24" s="4"/>
      <c r="I24" s="4"/>
      <c r="J24" s="4"/>
      <c r="K24" s="4"/>
    </row>
    <row r="25" spans="1:11" ht="12">
      <c r="A25" s="149" t="s">
        <v>34</v>
      </c>
      <c r="B25" s="167"/>
      <c r="C25" s="3">
        <f t="shared" si="0"/>
        <v>0</v>
      </c>
      <c r="D25" s="3">
        <v>0</v>
      </c>
      <c r="E25" s="3">
        <v>0</v>
      </c>
      <c r="F25" s="3">
        <v>0</v>
      </c>
      <c r="G25" s="4"/>
      <c r="H25" s="4"/>
      <c r="I25" s="4"/>
      <c r="J25" s="4"/>
      <c r="K25" s="4"/>
    </row>
    <row r="26" spans="1:11" ht="12">
      <c r="A26" s="149" t="s">
        <v>18</v>
      </c>
      <c r="B26" s="167"/>
      <c r="C26" s="3">
        <f t="shared" si="0"/>
        <v>1824225</v>
      </c>
      <c r="D26" s="3">
        <v>1705318</v>
      </c>
      <c r="E26" s="3">
        <v>7443</v>
      </c>
      <c r="F26" s="3">
        <v>111464</v>
      </c>
      <c r="G26" s="4"/>
      <c r="H26" s="4"/>
      <c r="I26" s="4"/>
      <c r="J26" s="4"/>
      <c r="K26" s="4"/>
    </row>
    <row r="27" spans="1:11" ht="12" thickBot="1">
      <c r="A27" s="16"/>
      <c r="B27" s="17"/>
      <c r="C27" s="8"/>
      <c r="D27" s="9"/>
      <c r="E27" s="9"/>
      <c r="F27" s="9"/>
      <c r="G27" s="4"/>
      <c r="H27" s="4"/>
      <c r="I27" s="4"/>
      <c r="J27" s="4"/>
      <c r="K27" s="4"/>
    </row>
    <row r="28" spans="1:11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">
      <c r="A29" s="147" t="s">
        <v>35</v>
      </c>
      <c r="B29" s="147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</sheetData>
  <sheetProtection/>
  <mergeCells count="25">
    <mergeCell ref="A14:B14"/>
    <mergeCell ref="A15:B15"/>
    <mergeCell ref="A1:F1"/>
    <mergeCell ref="A3:B4"/>
    <mergeCell ref="C3:C4"/>
    <mergeCell ref="D3:D4"/>
    <mergeCell ref="E3:E4"/>
    <mergeCell ref="F3:F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9:B29"/>
    <mergeCell ref="A19:B19"/>
    <mergeCell ref="A22:B22"/>
    <mergeCell ref="A23:B23"/>
    <mergeCell ref="A24:B24"/>
    <mergeCell ref="A25:B25"/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9" width="8.7109375" style="2" customWidth="1"/>
    <col min="10" max="10" width="13.7109375" style="2" customWidth="1"/>
    <col min="11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14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42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106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12"/>
      <c r="H7" s="12"/>
      <c r="I7" s="4"/>
      <c r="J7" s="4"/>
      <c r="K7" s="4"/>
    </row>
    <row r="8" spans="1:11" ht="12">
      <c r="A8" s="143" t="s">
        <v>107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12"/>
      <c r="H8" s="12"/>
      <c r="I8" s="4"/>
      <c r="J8" s="4"/>
      <c r="K8" s="4"/>
    </row>
    <row r="9" spans="1:11" ht="12">
      <c r="A9" s="141" t="s">
        <v>43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12"/>
      <c r="H9" s="12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12"/>
      <c r="H10" s="12"/>
      <c r="I10" s="4"/>
      <c r="J10" s="4"/>
      <c r="K10" s="4"/>
    </row>
    <row r="11" spans="1:11" ht="12">
      <c r="A11" s="141" t="s">
        <v>44</v>
      </c>
      <c r="B11" s="142"/>
      <c r="C11" s="3">
        <f t="shared" si="0"/>
        <v>24823207</v>
      </c>
      <c r="D11" s="3">
        <v>22375168</v>
      </c>
      <c r="E11" s="3">
        <v>148564</v>
      </c>
      <c r="F11" s="3">
        <v>2299475</v>
      </c>
      <c r="G11" s="13"/>
      <c r="H11" s="12"/>
      <c r="I11" s="4"/>
      <c r="J11" s="4"/>
      <c r="K11" s="4"/>
    </row>
    <row r="12" spans="1:11" ht="12">
      <c r="A12" s="143" t="s">
        <v>45</v>
      </c>
      <c r="B12" s="144"/>
      <c r="C12" s="3">
        <f t="shared" si="0"/>
        <v>25266218</v>
      </c>
      <c r="D12" s="3">
        <v>22756750</v>
      </c>
      <c r="E12" s="3">
        <v>193665</v>
      </c>
      <c r="F12" s="3">
        <v>2315803</v>
      </c>
      <c r="G12" s="12"/>
      <c r="H12" s="12"/>
      <c r="I12" s="4"/>
      <c r="J12" s="4"/>
      <c r="K12" s="4"/>
    </row>
    <row r="13" spans="1:11" ht="12">
      <c r="A13" s="143" t="s">
        <v>46</v>
      </c>
      <c r="B13" s="144"/>
      <c r="C13" s="3">
        <f t="shared" si="0"/>
        <v>25961896</v>
      </c>
      <c r="D13" s="3">
        <v>23478870</v>
      </c>
      <c r="E13" s="3">
        <v>256232</v>
      </c>
      <c r="F13" s="3">
        <v>2226794</v>
      </c>
      <c r="G13" s="12"/>
      <c r="H13" s="12"/>
      <c r="I13" s="4"/>
      <c r="J13" s="4"/>
      <c r="K13" s="4"/>
    </row>
    <row r="14" spans="1:11" ht="12">
      <c r="A14" s="168" t="s">
        <v>47</v>
      </c>
      <c r="B14" s="169"/>
      <c r="C14" s="67">
        <f t="shared" si="0"/>
        <v>27230308</v>
      </c>
      <c r="D14" s="67">
        <v>24990803</v>
      </c>
      <c r="E14" s="67">
        <v>176388</v>
      </c>
      <c r="F14" s="67">
        <v>2063117</v>
      </c>
      <c r="G14" s="12"/>
      <c r="H14" s="12"/>
      <c r="I14" s="4"/>
      <c r="J14" s="4"/>
      <c r="K14" s="4"/>
    </row>
    <row r="15" spans="1:11" s="11" customFormat="1" ht="12">
      <c r="A15" s="165" t="s">
        <v>48</v>
      </c>
      <c r="B15" s="166"/>
      <c r="C15" s="5">
        <f>C18+C19+C21+C22+C23+C24+C27</f>
        <v>27439092</v>
      </c>
      <c r="D15" s="5">
        <f>D17+D20+D23+D24+D27</f>
        <v>25430378</v>
      </c>
      <c r="E15" s="5">
        <f>E17+E20+E23+E27</f>
        <v>133703</v>
      </c>
      <c r="F15" s="5">
        <f>F17+F20+F23+F27</f>
        <v>1875010</v>
      </c>
      <c r="G15" s="13"/>
      <c r="H15" s="13"/>
      <c r="I15" s="10"/>
      <c r="J15" s="10"/>
      <c r="K15" s="10"/>
    </row>
    <row r="16" spans="1:11" s="11" customFormat="1" ht="12">
      <c r="A16" s="152"/>
      <c r="B16" s="153"/>
      <c r="C16" s="5"/>
      <c r="D16" s="5"/>
      <c r="E16" s="5"/>
      <c r="F16" s="5"/>
      <c r="G16" s="13"/>
      <c r="H16" s="13"/>
      <c r="I16" s="10"/>
      <c r="J16" s="10"/>
      <c r="K16" s="10"/>
    </row>
    <row r="17" spans="1:11" ht="12">
      <c r="A17" s="148" t="s">
        <v>10</v>
      </c>
      <c r="B17" s="149"/>
      <c r="C17" s="3">
        <v>11529581</v>
      </c>
      <c r="D17" s="3">
        <f>SUM(D18:D19)</f>
        <v>10336703</v>
      </c>
      <c r="E17" s="3">
        <f>SUM(E18:E19)</f>
        <v>102636</v>
      </c>
      <c r="F17" s="3">
        <f>SUM(F18:F19)</f>
        <v>1090242</v>
      </c>
      <c r="G17" s="12"/>
      <c r="H17" s="12"/>
      <c r="I17" s="4"/>
      <c r="J17" s="4"/>
      <c r="K17" s="4"/>
    </row>
    <row r="18" spans="1:11" ht="12">
      <c r="A18" s="6"/>
      <c r="B18" s="7" t="s">
        <v>11</v>
      </c>
      <c r="C18" s="3">
        <v>8682134</v>
      </c>
      <c r="D18" s="3">
        <v>7550159</v>
      </c>
      <c r="E18" s="3">
        <v>88100</v>
      </c>
      <c r="F18" s="3">
        <v>1043875</v>
      </c>
      <c r="G18" s="4"/>
      <c r="H18" s="4"/>
      <c r="I18" s="4"/>
      <c r="J18" s="4"/>
      <c r="K18" s="4"/>
    </row>
    <row r="19" spans="1:11" ht="12">
      <c r="A19" s="6"/>
      <c r="B19" s="7" t="s">
        <v>12</v>
      </c>
      <c r="C19" s="3">
        <v>2847447</v>
      </c>
      <c r="D19" s="3">
        <v>2786544</v>
      </c>
      <c r="E19" s="3">
        <v>14536</v>
      </c>
      <c r="F19" s="3">
        <v>46367</v>
      </c>
      <c r="G19" s="4"/>
      <c r="H19" s="4"/>
      <c r="I19" s="4"/>
      <c r="J19" s="4"/>
      <c r="K19" s="4"/>
    </row>
    <row r="20" spans="1:11" ht="12">
      <c r="A20" s="148" t="s">
        <v>13</v>
      </c>
      <c r="B20" s="149"/>
      <c r="C20" s="3">
        <v>13173238</v>
      </c>
      <c r="D20" s="3">
        <f>SUM(D21:D22)</f>
        <v>12469519</v>
      </c>
      <c r="E20" s="3">
        <f>SUM(E21:E22)</f>
        <v>26172</v>
      </c>
      <c r="F20" s="3">
        <f>SUM(F21:F22)</f>
        <v>677546</v>
      </c>
      <c r="G20" s="4"/>
      <c r="H20" s="4"/>
      <c r="I20" s="4"/>
      <c r="J20" s="4"/>
      <c r="K20" s="4"/>
    </row>
    <row r="21" spans="1:11" ht="12">
      <c r="A21" s="6"/>
      <c r="B21" s="7" t="s">
        <v>13</v>
      </c>
      <c r="C21" s="3">
        <v>12615339</v>
      </c>
      <c r="D21" s="3">
        <v>11911620</v>
      </c>
      <c r="E21" s="3">
        <v>26172</v>
      </c>
      <c r="F21" s="3">
        <v>677546</v>
      </c>
      <c r="G21" s="4"/>
      <c r="H21" s="4"/>
      <c r="I21" s="4"/>
      <c r="J21" s="4"/>
      <c r="K21" s="4"/>
    </row>
    <row r="22" spans="1:11" ht="36">
      <c r="A22" s="6"/>
      <c r="B22" s="14" t="s">
        <v>33</v>
      </c>
      <c r="C22" s="15">
        <v>557899</v>
      </c>
      <c r="D22" s="3">
        <v>557899</v>
      </c>
      <c r="E22" s="3">
        <v>0</v>
      </c>
      <c r="F22" s="3">
        <v>0</v>
      </c>
      <c r="G22" s="4"/>
      <c r="H22" s="4"/>
      <c r="I22" s="4"/>
      <c r="J22" s="4"/>
      <c r="K22" s="4"/>
    </row>
    <row r="23" spans="1:11" ht="12">
      <c r="A23" s="148" t="s">
        <v>15</v>
      </c>
      <c r="B23" s="149"/>
      <c r="C23" s="3">
        <v>70668</v>
      </c>
      <c r="D23" s="3">
        <v>57651</v>
      </c>
      <c r="E23" s="3">
        <v>1214</v>
      </c>
      <c r="F23" s="3">
        <v>11802</v>
      </c>
      <c r="G23" s="4"/>
      <c r="H23" s="4"/>
      <c r="I23" s="4"/>
      <c r="J23" s="4"/>
      <c r="K23" s="4"/>
    </row>
    <row r="24" spans="1:11" ht="12">
      <c r="A24" s="148" t="s">
        <v>16</v>
      </c>
      <c r="B24" s="149"/>
      <c r="C24" s="3">
        <v>891242</v>
      </c>
      <c r="D24" s="3">
        <v>891242</v>
      </c>
      <c r="E24" s="3">
        <v>0</v>
      </c>
      <c r="F24" s="3">
        <v>0</v>
      </c>
      <c r="G24" s="4"/>
      <c r="H24" s="4"/>
      <c r="I24" s="4"/>
      <c r="J24" s="4"/>
      <c r="K24" s="4"/>
    </row>
    <row r="25" spans="1:11" ht="12">
      <c r="A25" s="149" t="s">
        <v>17</v>
      </c>
      <c r="B25" s="167"/>
      <c r="C25" s="3">
        <f>SUM(D25:F25)</f>
        <v>0</v>
      </c>
      <c r="D25" s="3">
        <v>0</v>
      </c>
      <c r="E25" s="3">
        <v>0</v>
      </c>
      <c r="F25" s="3">
        <v>0</v>
      </c>
      <c r="G25" s="4"/>
      <c r="H25" s="4"/>
      <c r="I25" s="4"/>
      <c r="J25" s="4"/>
      <c r="K25" s="4"/>
    </row>
    <row r="26" spans="1:11" ht="12">
      <c r="A26" s="149" t="s">
        <v>34</v>
      </c>
      <c r="B26" s="167"/>
      <c r="C26" s="3">
        <f>SUM(D26:F26)</f>
        <v>0</v>
      </c>
      <c r="D26" s="3">
        <v>0</v>
      </c>
      <c r="E26" s="3">
        <v>0</v>
      </c>
      <c r="F26" s="3">
        <v>0</v>
      </c>
      <c r="G26" s="4"/>
      <c r="H26" s="4"/>
      <c r="I26" s="4"/>
      <c r="J26" s="4"/>
      <c r="K26" s="4"/>
    </row>
    <row r="27" spans="1:11" ht="12">
      <c r="A27" s="149" t="s">
        <v>18</v>
      </c>
      <c r="B27" s="167"/>
      <c r="C27" s="3">
        <v>1774363</v>
      </c>
      <c r="D27" s="3">
        <v>1675263</v>
      </c>
      <c r="E27" s="3">
        <v>3681</v>
      </c>
      <c r="F27" s="3">
        <v>95420</v>
      </c>
      <c r="G27" s="4"/>
      <c r="H27" s="4"/>
      <c r="I27" s="4"/>
      <c r="J27" s="4"/>
      <c r="K27" s="4"/>
    </row>
    <row r="28" spans="1:11" ht="12" thickBot="1">
      <c r="A28" s="16"/>
      <c r="B28" s="17"/>
      <c r="C28" s="8"/>
      <c r="D28" s="9"/>
      <c r="E28" s="9"/>
      <c r="F28" s="9"/>
      <c r="G28" s="4"/>
      <c r="H28" s="4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147" t="s">
        <v>35</v>
      </c>
      <c r="B30" s="147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</sheetData>
  <sheetProtection/>
  <mergeCells count="26">
    <mergeCell ref="A14:B14"/>
    <mergeCell ref="A15:B15"/>
    <mergeCell ref="A1:F1"/>
    <mergeCell ref="A3:B4"/>
    <mergeCell ref="C3:C4"/>
    <mergeCell ref="D3:D4"/>
    <mergeCell ref="E3:E4"/>
    <mergeCell ref="F3:F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7:B27"/>
    <mergeCell ref="A30:B30"/>
    <mergeCell ref="A17:B17"/>
    <mergeCell ref="A20:B20"/>
    <mergeCell ref="A23:B23"/>
    <mergeCell ref="A24:B24"/>
    <mergeCell ref="A25:B25"/>
    <mergeCell ref="A26:B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9" width="8.7109375" style="2" customWidth="1"/>
    <col min="10" max="10" width="13.7109375" style="2" customWidth="1"/>
    <col min="11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15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42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104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12"/>
      <c r="H7" s="12"/>
      <c r="I7" s="4"/>
      <c r="J7" s="4"/>
      <c r="K7" s="4"/>
    </row>
    <row r="8" spans="1:11" ht="12">
      <c r="A8" s="143" t="s">
        <v>105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12"/>
      <c r="H8" s="12"/>
      <c r="I8" s="4"/>
      <c r="J8" s="4"/>
      <c r="K8" s="4"/>
    </row>
    <row r="9" spans="1:11" ht="12">
      <c r="A9" s="141" t="s">
        <v>43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12"/>
      <c r="H9" s="12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12"/>
      <c r="H10" s="12"/>
      <c r="I10" s="4"/>
      <c r="J10" s="4"/>
      <c r="K10" s="4"/>
    </row>
    <row r="11" spans="1:11" ht="12">
      <c r="A11" s="141" t="s">
        <v>44</v>
      </c>
      <c r="B11" s="142"/>
      <c r="C11" s="3">
        <f t="shared" si="0"/>
        <v>24823207</v>
      </c>
      <c r="D11" s="3">
        <v>22375168</v>
      </c>
      <c r="E11" s="3">
        <v>148564</v>
      </c>
      <c r="F11" s="3">
        <v>2299475</v>
      </c>
      <c r="G11" s="13"/>
      <c r="H11" s="12"/>
      <c r="I11" s="4"/>
      <c r="J11" s="4"/>
      <c r="K11" s="4"/>
    </row>
    <row r="12" spans="1:11" ht="12">
      <c r="A12" s="143" t="s">
        <v>45</v>
      </c>
      <c r="B12" s="144"/>
      <c r="C12" s="3">
        <f t="shared" si="0"/>
        <v>25266218</v>
      </c>
      <c r="D12" s="3">
        <v>22756750</v>
      </c>
      <c r="E12" s="3">
        <v>193665</v>
      </c>
      <c r="F12" s="3">
        <v>2315803</v>
      </c>
      <c r="G12" s="12"/>
      <c r="H12" s="12"/>
      <c r="I12" s="4"/>
      <c r="J12" s="4"/>
      <c r="K12" s="4"/>
    </row>
    <row r="13" spans="1:11" ht="12">
      <c r="A13" s="143" t="s">
        <v>46</v>
      </c>
      <c r="B13" s="144"/>
      <c r="C13" s="3">
        <f t="shared" si="0"/>
        <v>25961896</v>
      </c>
      <c r="D13" s="3">
        <v>23478870</v>
      </c>
      <c r="E13" s="3">
        <v>256232</v>
      </c>
      <c r="F13" s="3">
        <v>2226794</v>
      </c>
      <c r="G13" s="12"/>
      <c r="H13" s="12"/>
      <c r="I13" s="4"/>
      <c r="J13" s="4"/>
      <c r="K13" s="4"/>
    </row>
    <row r="14" spans="1:11" ht="12">
      <c r="A14" s="168" t="s">
        <v>47</v>
      </c>
      <c r="B14" s="169"/>
      <c r="C14" s="67">
        <f t="shared" si="0"/>
        <v>27230308</v>
      </c>
      <c r="D14" s="67">
        <v>24990803</v>
      </c>
      <c r="E14" s="67">
        <v>176388</v>
      </c>
      <c r="F14" s="67">
        <v>2063117</v>
      </c>
      <c r="G14" s="12"/>
      <c r="H14" s="12"/>
      <c r="I14" s="4"/>
      <c r="J14" s="4"/>
      <c r="K14" s="4"/>
    </row>
    <row r="15" spans="1:11" ht="12">
      <c r="A15" s="168" t="s">
        <v>48</v>
      </c>
      <c r="B15" s="169"/>
      <c r="C15" s="67">
        <f t="shared" si="0"/>
        <v>27439091</v>
      </c>
      <c r="D15" s="67">
        <v>25430378</v>
      </c>
      <c r="E15" s="67">
        <v>133703</v>
      </c>
      <c r="F15" s="67">
        <v>1875010</v>
      </c>
      <c r="G15" s="12"/>
      <c r="H15" s="12"/>
      <c r="I15" s="4"/>
      <c r="J15" s="4"/>
      <c r="K15" s="4"/>
    </row>
    <row r="16" spans="1:11" s="11" customFormat="1" ht="12">
      <c r="A16" s="165" t="s">
        <v>49</v>
      </c>
      <c r="B16" s="166"/>
      <c r="C16" s="5">
        <v>28584081</v>
      </c>
      <c r="D16" s="5">
        <v>26606878</v>
      </c>
      <c r="E16" s="5">
        <v>187995</v>
      </c>
      <c r="F16" s="5">
        <v>1789208</v>
      </c>
      <c r="G16" s="13"/>
      <c r="H16" s="13"/>
      <c r="I16" s="10"/>
      <c r="J16" s="10"/>
      <c r="K16" s="10"/>
    </row>
    <row r="17" spans="1:11" s="11" customFormat="1" ht="12">
      <c r="A17" s="152"/>
      <c r="B17" s="153"/>
      <c r="C17" s="5"/>
      <c r="D17" s="5"/>
      <c r="E17" s="5"/>
      <c r="F17" s="5"/>
      <c r="G17" s="13"/>
      <c r="H17" s="13"/>
      <c r="I17" s="10"/>
      <c r="J17" s="10"/>
      <c r="K17" s="10"/>
    </row>
    <row r="18" spans="1:11" ht="12">
      <c r="A18" s="163" t="s">
        <v>10</v>
      </c>
      <c r="B18" s="164"/>
      <c r="C18" s="18">
        <f>SUM(D18:F18)</f>
        <v>12702659</v>
      </c>
      <c r="D18" s="18">
        <f>SUM(D19:D20)</f>
        <v>11456353</v>
      </c>
      <c r="E18" s="18">
        <f>SUM(E19:E20)</f>
        <v>130107</v>
      </c>
      <c r="F18" s="18">
        <f>SUM(F19:F20)</f>
        <v>1116199</v>
      </c>
      <c r="G18" s="12"/>
      <c r="H18" s="12"/>
      <c r="I18" s="4"/>
      <c r="J18" s="4"/>
      <c r="K18" s="4"/>
    </row>
    <row r="19" spans="1:11" ht="12">
      <c r="A19" s="6"/>
      <c r="B19" s="7" t="s">
        <v>11</v>
      </c>
      <c r="C19" s="3">
        <v>9926447</v>
      </c>
      <c r="D19" s="3">
        <v>8739309</v>
      </c>
      <c r="E19" s="3">
        <v>120938</v>
      </c>
      <c r="F19" s="3">
        <v>1066200</v>
      </c>
      <c r="G19" s="4"/>
      <c r="H19" s="4"/>
      <c r="I19" s="4"/>
      <c r="J19" s="4"/>
      <c r="K19" s="4"/>
    </row>
    <row r="20" spans="1:11" ht="12">
      <c r="A20" s="6"/>
      <c r="B20" s="7" t="s">
        <v>12</v>
      </c>
      <c r="C20" s="3">
        <v>2776212</v>
      </c>
      <c r="D20" s="3">
        <v>2717044</v>
      </c>
      <c r="E20" s="3">
        <v>9169</v>
      </c>
      <c r="F20" s="3">
        <v>49999</v>
      </c>
      <c r="G20" s="4"/>
      <c r="H20" s="4"/>
      <c r="I20" s="4"/>
      <c r="J20" s="4"/>
      <c r="K20" s="4"/>
    </row>
    <row r="21" spans="1:11" ht="12">
      <c r="A21" s="148" t="s">
        <v>13</v>
      </c>
      <c r="B21" s="149"/>
      <c r="C21" s="3">
        <f>SUM(D21:F21)</f>
        <v>13138574</v>
      </c>
      <c r="D21" s="3">
        <f>SUM(D22:D23)</f>
        <v>12508373</v>
      </c>
      <c r="E21" s="3">
        <f>SUM(E22:E23)</f>
        <v>49480</v>
      </c>
      <c r="F21" s="3">
        <f>SUM(F22:F23)</f>
        <v>580721</v>
      </c>
      <c r="G21" s="4"/>
      <c r="H21" s="4"/>
      <c r="I21" s="4"/>
      <c r="J21" s="4"/>
      <c r="K21" s="4"/>
    </row>
    <row r="22" spans="1:11" ht="12">
      <c r="A22" s="6"/>
      <c r="B22" s="7" t="s">
        <v>13</v>
      </c>
      <c r="C22" s="3">
        <v>12608848</v>
      </c>
      <c r="D22" s="3">
        <v>11978647</v>
      </c>
      <c r="E22" s="3">
        <v>49480</v>
      </c>
      <c r="F22" s="3">
        <v>580721</v>
      </c>
      <c r="G22" s="4"/>
      <c r="H22" s="4"/>
      <c r="I22" s="4"/>
      <c r="J22" s="4"/>
      <c r="K22" s="4"/>
    </row>
    <row r="23" spans="1:11" ht="36">
      <c r="A23" s="6"/>
      <c r="B23" s="14" t="s">
        <v>33</v>
      </c>
      <c r="C23" s="15">
        <v>529726</v>
      </c>
      <c r="D23" s="3">
        <v>529726</v>
      </c>
      <c r="E23" s="3">
        <v>0</v>
      </c>
      <c r="F23" s="3">
        <v>0</v>
      </c>
      <c r="G23" s="4"/>
      <c r="H23" s="4"/>
      <c r="I23" s="4"/>
      <c r="J23" s="4"/>
      <c r="K23" s="4"/>
    </row>
    <row r="24" spans="1:11" ht="12">
      <c r="A24" s="148" t="s">
        <v>15</v>
      </c>
      <c r="B24" s="149"/>
      <c r="C24" s="3">
        <v>74270</v>
      </c>
      <c r="D24" s="3">
        <v>61178</v>
      </c>
      <c r="E24" s="3">
        <v>1410</v>
      </c>
      <c r="F24" s="3">
        <v>11682</v>
      </c>
      <c r="G24" s="4"/>
      <c r="H24" s="4"/>
      <c r="I24" s="4"/>
      <c r="J24" s="4"/>
      <c r="K24" s="4"/>
    </row>
    <row r="25" spans="1:11" ht="12">
      <c r="A25" s="148" t="s">
        <v>16</v>
      </c>
      <c r="B25" s="149"/>
      <c r="C25" s="3">
        <v>886927</v>
      </c>
      <c r="D25" s="3">
        <v>886927</v>
      </c>
      <c r="E25" s="3">
        <v>0</v>
      </c>
      <c r="F25" s="3">
        <v>0</v>
      </c>
      <c r="G25" s="4"/>
      <c r="H25" s="4"/>
      <c r="I25" s="4"/>
      <c r="J25" s="4"/>
      <c r="K25" s="4"/>
    </row>
    <row r="26" spans="1:11" ht="12">
      <c r="A26" s="149" t="s">
        <v>17</v>
      </c>
      <c r="B26" s="167"/>
      <c r="C26" s="3">
        <f>SUM(D26:F26)</f>
        <v>0</v>
      </c>
      <c r="D26" s="3">
        <v>0</v>
      </c>
      <c r="E26" s="3">
        <v>0</v>
      </c>
      <c r="F26" s="3"/>
      <c r="G26" s="4"/>
      <c r="H26" s="4"/>
      <c r="I26" s="4"/>
      <c r="J26" s="4"/>
      <c r="K26" s="4"/>
    </row>
    <row r="27" spans="1:11" ht="12">
      <c r="A27" s="149" t="s">
        <v>34</v>
      </c>
      <c r="B27" s="167"/>
      <c r="C27" s="3">
        <f>SUM(D27:F27)</f>
        <v>0</v>
      </c>
      <c r="D27" s="3">
        <v>0</v>
      </c>
      <c r="E27" s="3">
        <v>0</v>
      </c>
      <c r="F27" s="3">
        <v>0</v>
      </c>
      <c r="G27" s="4"/>
      <c r="H27" s="4"/>
      <c r="I27" s="4"/>
      <c r="J27" s="4"/>
      <c r="K27" s="4"/>
    </row>
    <row r="28" spans="1:11" ht="12">
      <c r="A28" s="149" t="s">
        <v>18</v>
      </c>
      <c r="B28" s="167"/>
      <c r="C28" s="3">
        <v>1781651</v>
      </c>
      <c r="D28" s="3">
        <v>1694047</v>
      </c>
      <c r="E28" s="3">
        <v>6998</v>
      </c>
      <c r="F28" s="3">
        <v>80606</v>
      </c>
      <c r="G28" s="4"/>
      <c r="H28" s="4"/>
      <c r="I28" s="4"/>
      <c r="J28" s="4"/>
      <c r="K28" s="4"/>
    </row>
    <row r="29" spans="1:11" ht="12" thickBot="1">
      <c r="A29" s="16"/>
      <c r="B29" s="17"/>
      <c r="C29" s="8"/>
      <c r="D29" s="9"/>
      <c r="E29" s="9"/>
      <c r="F29" s="9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147" t="s">
        <v>35</v>
      </c>
      <c r="B31" s="147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</sheetData>
  <sheetProtection/>
  <mergeCells count="27">
    <mergeCell ref="A14:B14"/>
    <mergeCell ref="A15:B15"/>
    <mergeCell ref="A1:F1"/>
    <mergeCell ref="A3:B4"/>
    <mergeCell ref="C3:C4"/>
    <mergeCell ref="D3:D4"/>
    <mergeCell ref="E3:E4"/>
    <mergeCell ref="F3:F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7:B27"/>
    <mergeCell ref="A28:B28"/>
    <mergeCell ref="A31:B31"/>
    <mergeCell ref="A17:B17"/>
    <mergeCell ref="A18:B18"/>
    <mergeCell ref="A21:B21"/>
    <mergeCell ref="A24:B24"/>
    <mergeCell ref="A25:B25"/>
    <mergeCell ref="A26:B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9" width="8.7109375" style="2" customWidth="1"/>
    <col min="10" max="10" width="13.7109375" style="2" customWidth="1"/>
    <col min="11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15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50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102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12"/>
      <c r="H7" s="12"/>
      <c r="I7" s="4"/>
      <c r="J7" s="4"/>
      <c r="K7" s="4"/>
    </row>
    <row r="8" spans="1:11" ht="12">
      <c r="A8" s="143" t="s">
        <v>103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12"/>
      <c r="H8" s="12"/>
      <c r="I8" s="4"/>
      <c r="J8" s="4"/>
      <c r="K8" s="4"/>
    </row>
    <row r="9" spans="1:11" ht="12">
      <c r="A9" s="141" t="s">
        <v>51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12"/>
      <c r="H9" s="12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12"/>
      <c r="H10" s="12"/>
      <c r="I10" s="4"/>
      <c r="J10" s="4"/>
      <c r="K10" s="4"/>
    </row>
    <row r="11" spans="1:11" ht="12">
      <c r="A11" s="141" t="s">
        <v>52</v>
      </c>
      <c r="B11" s="142"/>
      <c r="C11" s="3">
        <f t="shared" si="0"/>
        <v>24823207</v>
      </c>
      <c r="D11" s="3">
        <v>22375168</v>
      </c>
      <c r="E11" s="3">
        <v>148564</v>
      </c>
      <c r="F11" s="3">
        <v>2299475</v>
      </c>
      <c r="G11" s="13"/>
      <c r="H11" s="12"/>
      <c r="I11" s="4"/>
      <c r="J11" s="4"/>
      <c r="K11" s="4"/>
    </row>
    <row r="12" spans="1:11" ht="12">
      <c r="A12" s="143" t="s">
        <v>53</v>
      </c>
      <c r="B12" s="144"/>
      <c r="C12" s="3">
        <f t="shared" si="0"/>
        <v>25266218</v>
      </c>
      <c r="D12" s="3">
        <v>22756750</v>
      </c>
      <c r="E12" s="3">
        <v>193665</v>
      </c>
      <c r="F12" s="3">
        <v>2315803</v>
      </c>
      <c r="G12" s="12"/>
      <c r="H12" s="12"/>
      <c r="I12" s="4"/>
      <c r="J12" s="4"/>
      <c r="K12" s="4"/>
    </row>
    <row r="13" spans="1:11" ht="12">
      <c r="A13" s="143" t="s">
        <v>54</v>
      </c>
      <c r="B13" s="144"/>
      <c r="C13" s="3">
        <f t="shared" si="0"/>
        <v>25961896</v>
      </c>
      <c r="D13" s="3">
        <v>23478870</v>
      </c>
      <c r="E13" s="3">
        <v>256232</v>
      </c>
      <c r="F13" s="3">
        <v>2226794</v>
      </c>
      <c r="G13" s="12"/>
      <c r="H13" s="12"/>
      <c r="I13" s="4"/>
      <c r="J13" s="4"/>
      <c r="K13" s="4"/>
    </row>
    <row r="14" spans="1:11" ht="12">
      <c r="A14" s="168" t="s">
        <v>55</v>
      </c>
      <c r="B14" s="169"/>
      <c r="C14" s="67">
        <f t="shared" si="0"/>
        <v>27230308</v>
      </c>
      <c r="D14" s="67">
        <v>24990803</v>
      </c>
      <c r="E14" s="67">
        <v>176388</v>
      </c>
      <c r="F14" s="67">
        <v>2063117</v>
      </c>
      <c r="G14" s="12"/>
      <c r="H14" s="12"/>
      <c r="I14" s="4"/>
      <c r="J14" s="4"/>
      <c r="K14" s="4"/>
    </row>
    <row r="15" spans="1:11" ht="12">
      <c r="A15" s="168" t="s">
        <v>56</v>
      </c>
      <c r="B15" s="169"/>
      <c r="C15" s="67">
        <f t="shared" si="0"/>
        <v>27439091</v>
      </c>
      <c r="D15" s="67">
        <v>25430378</v>
      </c>
      <c r="E15" s="67">
        <v>133703</v>
      </c>
      <c r="F15" s="67">
        <v>1875010</v>
      </c>
      <c r="G15" s="12"/>
      <c r="H15" s="12"/>
      <c r="I15" s="4"/>
      <c r="J15" s="4"/>
      <c r="K15" s="4"/>
    </row>
    <row r="16" spans="1:11" s="11" customFormat="1" ht="12">
      <c r="A16" s="168" t="s">
        <v>57</v>
      </c>
      <c r="B16" s="169"/>
      <c r="C16" s="67">
        <v>28584081</v>
      </c>
      <c r="D16" s="67">
        <v>26606878</v>
      </c>
      <c r="E16" s="67">
        <v>187995</v>
      </c>
      <c r="F16" s="67">
        <v>1789208</v>
      </c>
      <c r="G16" s="13"/>
      <c r="H16" s="13"/>
      <c r="I16" s="10"/>
      <c r="J16" s="10"/>
      <c r="K16" s="10"/>
    </row>
    <row r="17" spans="1:11" s="11" customFormat="1" ht="12">
      <c r="A17" s="172" t="s">
        <v>58</v>
      </c>
      <c r="B17" s="173"/>
      <c r="C17" s="19">
        <v>29818266</v>
      </c>
      <c r="D17" s="19">
        <v>27941802</v>
      </c>
      <c r="E17" s="19">
        <v>119831</v>
      </c>
      <c r="F17" s="19">
        <v>1756633</v>
      </c>
      <c r="G17" s="13"/>
      <c r="H17" s="13"/>
      <c r="I17" s="10"/>
      <c r="J17" s="10"/>
      <c r="K17" s="10"/>
    </row>
    <row r="18" spans="1:11" s="11" customFormat="1" ht="12">
      <c r="A18" s="152"/>
      <c r="B18" s="153"/>
      <c r="C18" s="5"/>
      <c r="D18" s="5"/>
      <c r="E18" s="5"/>
      <c r="F18" s="5"/>
      <c r="G18" s="13"/>
      <c r="H18" s="13"/>
      <c r="I18" s="10"/>
      <c r="J18" s="10"/>
      <c r="K18" s="10"/>
    </row>
    <row r="19" spans="1:11" ht="12">
      <c r="A19" s="174" t="s">
        <v>10</v>
      </c>
      <c r="B19" s="175"/>
      <c r="C19" s="20">
        <v>14006321</v>
      </c>
      <c r="D19" s="20">
        <v>12768474</v>
      </c>
      <c r="E19" s="20">
        <v>92325</v>
      </c>
      <c r="F19" s="20">
        <v>1145522</v>
      </c>
      <c r="G19" s="12"/>
      <c r="H19" s="12"/>
      <c r="I19" s="4"/>
      <c r="J19" s="4"/>
      <c r="K19" s="4"/>
    </row>
    <row r="20" spans="1:11" ht="12">
      <c r="A20" s="22"/>
      <c r="B20" s="23" t="s">
        <v>11</v>
      </c>
      <c r="C20" s="21">
        <v>10096578</v>
      </c>
      <c r="D20" s="21">
        <v>8910069</v>
      </c>
      <c r="E20" s="21">
        <v>88805</v>
      </c>
      <c r="F20" s="21">
        <v>1097704</v>
      </c>
      <c r="G20" s="4"/>
      <c r="H20" s="4"/>
      <c r="I20" s="4"/>
      <c r="J20" s="4"/>
      <c r="K20" s="4"/>
    </row>
    <row r="21" spans="1:11" ht="12">
      <c r="A21" s="22"/>
      <c r="B21" s="23" t="s">
        <v>12</v>
      </c>
      <c r="C21" s="21">
        <v>3909743</v>
      </c>
      <c r="D21" s="21">
        <v>3858405</v>
      </c>
      <c r="E21" s="21">
        <v>3520</v>
      </c>
      <c r="F21" s="21">
        <v>47818</v>
      </c>
      <c r="G21" s="4"/>
      <c r="H21" s="4"/>
      <c r="I21" s="4"/>
      <c r="J21" s="4"/>
      <c r="K21" s="4"/>
    </row>
    <row r="22" spans="1:11" ht="12">
      <c r="A22" s="176" t="s">
        <v>13</v>
      </c>
      <c r="B22" s="170"/>
      <c r="C22" s="21">
        <v>13091636</v>
      </c>
      <c r="D22" s="21">
        <v>12543463</v>
      </c>
      <c r="E22" s="21">
        <v>23108</v>
      </c>
      <c r="F22" s="21">
        <v>525065</v>
      </c>
      <c r="G22" s="4"/>
      <c r="H22" s="4"/>
      <c r="I22" s="4"/>
      <c r="J22" s="4"/>
      <c r="K22" s="4"/>
    </row>
    <row r="23" spans="1:11" ht="12">
      <c r="A23" s="22"/>
      <c r="B23" s="23" t="s">
        <v>13</v>
      </c>
      <c r="C23" s="21">
        <v>12679991</v>
      </c>
      <c r="D23" s="21">
        <v>12131818</v>
      </c>
      <c r="E23" s="21">
        <v>23108</v>
      </c>
      <c r="F23" s="21">
        <v>525065</v>
      </c>
      <c r="G23" s="4"/>
      <c r="H23" s="4"/>
      <c r="I23" s="4"/>
      <c r="J23" s="4"/>
      <c r="K23" s="4"/>
    </row>
    <row r="24" spans="1:11" ht="36">
      <c r="A24" s="22"/>
      <c r="B24" s="24" t="s">
        <v>33</v>
      </c>
      <c r="C24" s="25">
        <v>411645</v>
      </c>
      <c r="D24" s="21">
        <v>411645</v>
      </c>
      <c r="E24" s="21">
        <v>0</v>
      </c>
      <c r="F24" s="21">
        <v>0</v>
      </c>
      <c r="G24" s="4"/>
      <c r="H24" s="4"/>
      <c r="I24" s="4"/>
      <c r="J24" s="4"/>
      <c r="K24" s="4"/>
    </row>
    <row r="25" spans="1:11" ht="12">
      <c r="A25" s="176" t="s">
        <v>15</v>
      </c>
      <c r="B25" s="170"/>
      <c r="C25" s="21">
        <v>76305</v>
      </c>
      <c r="D25" s="21">
        <v>63916</v>
      </c>
      <c r="E25" s="21">
        <v>1136</v>
      </c>
      <c r="F25" s="21">
        <v>11253</v>
      </c>
      <c r="G25" s="4"/>
      <c r="H25" s="4"/>
      <c r="I25" s="4"/>
      <c r="J25" s="4"/>
      <c r="K25" s="4"/>
    </row>
    <row r="26" spans="1:11" ht="12">
      <c r="A26" s="176" t="s">
        <v>16</v>
      </c>
      <c r="B26" s="170"/>
      <c r="C26" s="21">
        <v>853401</v>
      </c>
      <c r="D26" s="21">
        <v>853401</v>
      </c>
      <c r="E26" s="21">
        <v>0</v>
      </c>
      <c r="F26" s="21">
        <v>0</v>
      </c>
      <c r="G26" s="4"/>
      <c r="H26" s="4"/>
      <c r="I26" s="4"/>
      <c r="J26" s="4"/>
      <c r="K26" s="4"/>
    </row>
    <row r="27" spans="1:11" ht="12">
      <c r="A27" s="170" t="s">
        <v>17</v>
      </c>
      <c r="B27" s="171"/>
      <c r="C27" s="21">
        <v>0</v>
      </c>
      <c r="D27" s="21">
        <v>0</v>
      </c>
      <c r="E27" s="21">
        <v>0</v>
      </c>
      <c r="F27" s="21">
        <v>0</v>
      </c>
      <c r="G27" s="4"/>
      <c r="H27" s="4"/>
      <c r="I27" s="4"/>
      <c r="J27" s="4"/>
      <c r="K27" s="4"/>
    </row>
    <row r="28" spans="1:11" ht="12">
      <c r="A28" s="170" t="s">
        <v>34</v>
      </c>
      <c r="B28" s="171"/>
      <c r="C28" s="21">
        <v>0</v>
      </c>
      <c r="D28" s="21">
        <v>0</v>
      </c>
      <c r="E28" s="21">
        <v>0</v>
      </c>
      <c r="F28" s="21">
        <v>0</v>
      </c>
      <c r="G28" s="4"/>
      <c r="H28" s="4"/>
      <c r="I28" s="4"/>
      <c r="J28" s="4"/>
      <c r="K28" s="4"/>
    </row>
    <row r="29" spans="1:11" ht="12">
      <c r="A29" s="170" t="s">
        <v>18</v>
      </c>
      <c r="B29" s="171"/>
      <c r="C29" s="21">
        <v>1790603</v>
      </c>
      <c r="D29" s="21">
        <v>1712548</v>
      </c>
      <c r="E29" s="21">
        <v>3262</v>
      </c>
      <c r="F29" s="21">
        <v>74793</v>
      </c>
      <c r="G29" s="4"/>
      <c r="H29" s="4"/>
      <c r="I29" s="4"/>
      <c r="J29" s="4"/>
      <c r="K29" s="4"/>
    </row>
    <row r="30" spans="1:11" ht="12" thickBot="1">
      <c r="A30" s="16"/>
      <c r="B30" s="17"/>
      <c r="C30" s="8"/>
      <c r="D30" s="9"/>
      <c r="E30" s="9"/>
      <c r="F30" s="9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147" t="s">
        <v>35</v>
      </c>
      <c r="B32" s="147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</sheetData>
  <sheetProtection/>
  <mergeCells count="28">
    <mergeCell ref="A14:B14"/>
    <mergeCell ref="A15:B15"/>
    <mergeCell ref="A1:F1"/>
    <mergeCell ref="A3:B4"/>
    <mergeCell ref="C3:C4"/>
    <mergeCell ref="D3:D4"/>
    <mergeCell ref="E3:E4"/>
    <mergeCell ref="F3:F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7:B27"/>
    <mergeCell ref="A28:B28"/>
    <mergeCell ref="A29:B29"/>
    <mergeCell ref="A32:B32"/>
    <mergeCell ref="A17:B17"/>
    <mergeCell ref="A18:B18"/>
    <mergeCell ref="A19:B19"/>
    <mergeCell ref="A22:B22"/>
    <mergeCell ref="A25:B25"/>
    <mergeCell ref="A26:B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2.28125" style="2" customWidth="1"/>
    <col min="2" max="2" width="13.7109375" style="2" customWidth="1"/>
    <col min="3" max="6" width="16.28125" style="2" customWidth="1"/>
    <col min="7" max="7" width="8.7109375" style="2" customWidth="1"/>
    <col min="8" max="8" width="15.28125" style="2" customWidth="1"/>
    <col min="9" max="9" width="8.7109375" style="2" customWidth="1"/>
    <col min="10" max="10" width="13.7109375" style="2" customWidth="1"/>
    <col min="11" max="11" width="8.7109375" style="2" customWidth="1"/>
    <col min="12" max="16384" width="9.00390625" style="2" customWidth="1"/>
  </cols>
  <sheetData>
    <row r="1" spans="1:6" s="1" customFormat="1" ht="15.75">
      <c r="A1" s="154" t="s">
        <v>141</v>
      </c>
      <c r="B1" s="154"/>
      <c r="C1" s="154"/>
      <c r="D1" s="154"/>
      <c r="E1" s="154"/>
      <c r="F1" s="154"/>
    </row>
    <row r="2" ht="12" thickBot="1">
      <c r="A2" s="2" t="s">
        <v>0</v>
      </c>
    </row>
    <row r="3" spans="1:11" s="66" customFormat="1" ht="12">
      <c r="A3" s="155" t="s">
        <v>1</v>
      </c>
      <c r="B3" s="156"/>
      <c r="C3" s="159" t="s">
        <v>2</v>
      </c>
      <c r="D3" s="159" t="s">
        <v>3</v>
      </c>
      <c r="E3" s="159" t="s">
        <v>4</v>
      </c>
      <c r="F3" s="161" t="s">
        <v>5</v>
      </c>
      <c r="G3" s="65"/>
      <c r="H3" s="65"/>
      <c r="I3" s="65"/>
      <c r="J3" s="65"/>
      <c r="K3" s="65"/>
    </row>
    <row r="4" spans="1:11" s="66" customFormat="1" ht="12">
      <c r="A4" s="157"/>
      <c r="B4" s="158"/>
      <c r="C4" s="160"/>
      <c r="D4" s="160"/>
      <c r="E4" s="160"/>
      <c r="F4" s="162"/>
      <c r="G4" s="65"/>
      <c r="H4" s="65"/>
      <c r="I4" s="65"/>
      <c r="J4" s="65"/>
      <c r="K4" s="65"/>
    </row>
    <row r="5" spans="1:11" ht="12">
      <c r="A5" s="163" t="s">
        <v>6</v>
      </c>
      <c r="B5" s="164"/>
      <c r="C5" s="3">
        <f aca="true" t="shared" si="0" ref="C5:C15">SUM(D5:F5)</f>
        <v>22959161</v>
      </c>
      <c r="D5" s="3">
        <v>21102803</v>
      </c>
      <c r="E5" s="3">
        <v>116280</v>
      </c>
      <c r="F5" s="3">
        <v>1740078</v>
      </c>
      <c r="G5" s="4"/>
      <c r="H5" s="4"/>
      <c r="I5" s="4"/>
      <c r="J5" s="4"/>
      <c r="K5" s="4"/>
    </row>
    <row r="6" spans="1:11" ht="12">
      <c r="A6" s="141" t="s">
        <v>42</v>
      </c>
      <c r="B6" s="142"/>
      <c r="C6" s="3">
        <f t="shared" si="0"/>
        <v>24358296</v>
      </c>
      <c r="D6" s="3">
        <v>22279606</v>
      </c>
      <c r="E6" s="3">
        <v>150039</v>
      </c>
      <c r="F6" s="3">
        <v>1928651</v>
      </c>
      <c r="G6" s="4"/>
      <c r="H6" s="4"/>
      <c r="I6" s="4"/>
      <c r="J6" s="4"/>
      <c r="K6" s="4"/>
    </row>
    <row r="7" spans="1:11" ht="12">
      <c r="A7" s="143" t="s">
        <v>100</v>
      </c>
      <c r="B7" s="144"/>
      <c r="C7" s="3">
        <f t="shared" si="0"/>
        <v>24138829</v>
      </c>
      <c r="D7" s="3">
        <v>22006115</v>
      </c>
      <c r="E7" s="3">
        <v>168593</v>
      </c>
      <c r="F7" s="3">
        <v>1964121</v>
      </c>
      <c r="G7" s="12"/>
      <c r="H7" s="12"/>
      <c r="I7" s="4"/>
      <c r="J7" s="4"/>
      <c r="K7" s="4"/>
    </row>
    <row r="8" spans="1:11" ht="12">
      <c r="A8" s="143" t="s">
        <v>101</v>
      </c>
      <c r="B8" s="144"/>
      <c r="C8" s="3">
        <f t="shared" si="0"/>
        <v>24417594</v>
      </c>
      <c r="D8" s="3">
        <v>22236219</v>
      </c>
      <c r="E8" s="3">
        <v>93354</v>
      </c>
      <c r="F8" s="3">
        <v>2088021</v>
      </c>
      <c r="G8" s="12"/>
      <c r="H8" s="12"/>
      <c r="I8" s="4"/>
      <c r="J8" s="4"/>
      <c r="K8" s="4"/>
    </row>
    <row r="9" spans="1:11" ht="12">
      <c r="A9" s="141" t="s">
        <v>43</v>
      </c>
      <c r="B9" s="142"/>
      <c r="C9" s="3">
        <f t="shared" si="0"/>
        <v>24371626</v>
      </c>
      <c r="D9" s="3">
        <v>22073535</v>
      </c>
      <c r="E9" s="3">
        <v>195862</v>
      </c>
      <c r="F9" s="3">
        <v>2102229</v>
      </c>
      <c r="G9" s="12"/>
      <c r="H9" s="12"/>
      <c r="I9" s="4"/>
      <c r="J9" s="4"/>
      <c r="K9" s="4"/>
    </row>
    <row r="10" spans="1:11" ht="12">
      <c r="A10" s="141" t="s">
        <v>9</v>
      </c>
      <c r="B10" s="142"/>
      <c r="C10" s="3">
        <f t="shared" si="0"/>
        <v>24837814</v>
      </c>
      <c r="D10" s="3">
        <v>22502572</v>
      </c>
      <c r="E10" s="3">
        <v>161385</v>
      </c>
      <c r="F10" s="3">
        <v>2173857</v>
      </c>
      <c r="G10" s="12"/>
      <c r="H10" s="12"/>
      <c r="I10" s="4"/>
      <c r="J10" s="4"/>
      <c r="K10" s="4"/>
    </row>
    <row r="11" spans="1:11" ht="12">
      <c r="A11" s="141" t="s">
        <v>44</v>
      </c>
      <c r="B11" s="142"/>
      <c r="C11" s="3">
        <f t="shared" si="0"/>
        <v>24823207</v>
      </c>
      <c r="D11" s="3">
        <v>22375168</v>
      </c>
      <c r="E11" s="3">
        <v>148564</v>
      </c>
      <c r="F11" s="3">
        <v>2299475</v>
      </c>
      <c r="G11" s="13"/>
      <c r="H11" s="12"/>
      <c r="I11" s="4"/>
      <c r="J11" s="4"/>
      <c r="K11" s="4"/>
    </row>
    <row r="12" spans="1:11" ht="12">
      <c r="A12" s="143" t="s">
        <v>45</v>
      </c>
      <c r="B12" s="144"/>
      <c r="C12" s="3">
        <f t="shared" si="0"/>
        <v>25266218</v>
      </c>
      <c r="D12" s="3">
        <v>22756750</v>
      </c>
      <c r="E12" s="3">
        <v>193665</v>
      </c>
      <c r="F12" s="3">
        <v>2315803</v>
      </c>
      <c r="G12" s="12"/>
      <c r="H12" s="12"/>
      <c r="I12" s="4"/>
      <c r="J12" s="4"/>
      <c r="K12" s="4"/>
    </row>
    <row r="13" spans="1:11" ht="12">
      <c r="A13" s="143" t="s">
        <v>46</v>
      </c>
      <c r="B13" s="144"/>
      <c r="C13" s="3">
        <f t="shared" si="0"/>
        <v>25961896</v>
      </c>
      <c r="D13" s="3">
        <v>23478870</v>
      </c>
      <c r="E13" s="3">
        <v>256232</v>
      </c>
      <c r="F13" s="3">
        <v>2226794</v>
      </c>
      <c r="G13" s="12"/>
      <c r="H13" s="12"/>
      <c r="I13" s="4"/>
      <c r="J13" s="4"/>
      <c r="K13" s="4"/>
    </row>
    <row r="14" spans="1:11" ht="12">
      <c r="A14" s="168" t="s">
        <v>47</v>
      </c>
      <c r="B14" s="169"/>
      <c r="C14" s="67">
        <f t="shared" si="0"/>
        <v>27230308</v>
      </c>
      <c r="D14" s="67">
        <v>24990803</v>
      </c>
      <c r="E14" s="67">
        <v>176388</v>
      </c>
      <c r="F14" s="67">
        <v>2063117</v>
      </c>
      <c r="G14" s="12"/>
      <c r="H14" s="12"/>
      <c r="I14" s="4"/>
      <c r="J14" s="4"/>
      <c r="K14" s="4"/>
    </row>
    <row r="15" spans="1:11" ht="12">
      <c r="A15" s="168" t="s">
        <v>48</v>
      </c>
      <c r="B15" s="169"/>
      <c r="C15" s="67">
        <f t="shared" si="0"/>
        <v>27439091</v>
      </c>
      <c r="D15" s="67">
        <v>25430378</v>
      </c>
      <c r="E15" s="67">
        <v>133703</v>
      </c>
      <c r="F15" s="67">
        <v>1875010</v>
      </c>
      <c r="G15" s="12"/>
      <c r="H15" s="12"/>
      <c r="I15" s="4"/>
      <c r="J15" s="4"/>
      <c r="K15" s="4"/>
    </row>
    <row r="16" spans="1:11" s="11" customFormat="1" ht="12">
      <c r="A16" s="168" t="s">
        <v>49</v>
      </c>
      <c r="B16" s="169"/>
      <c r="C16" s="67">
        <v>28584081</v>
      </c>
      <c r="D16" s="67">
        <v>26606878</v>
      </c>
      <c r="E16" s="67">
        <v>187995</v>
      </c>
      <c r="F16" s="67">
        <v>1789208</v>
      </c>
      <c r="G16" s="13"/>
      <c r="H16" s="13"/>
      <c r="I16" s="10"/>
      <c r="J16" s="10"/>
      <c r="K16" s="10"/>
    </row>
    <row r="17" spans="1:11" s="11" customFormat="1" ht="12">
      <c r="A17" s="180" t="s">
        <v>59</v>
      </c>
      <c r="B17" s="181"/>
      <c r="C17" s="26">
        <v>29818266</v>
      </c>
      <c r="D17" s="26">
        <v>27941802</v>
      </c>
      <c r="E17" s="26">
        <v>119831</v>
      </c>
      <c r="F17" s="26">
        <v>1756633</v>
      </c>
      <c r="G17" s="13"/>
      <c r="H17" s="13"/>
      <c r="I17" s="10"/>
      <c r="J17" s="10"/>
      <c r="K17" s="10"/>
    </row>
    <row r="18" spans="1:11" s="11" customFormat="1" ht="12">
      <c r="A18" s="182" t="s">
        <v>60</v>
      </c>
      <c r="B18" s="183"/>
      <c r="C18" s="27">
        <v>28255101</v>
      </c>
      <c r="D18" s="27">
        <v>26352637</v>
      </c>
      <c r="E18" s="27">
        <v>183708</v>
      </c>
      <c r="F18" s="27">
        <v>1718756</v>
      </c>
      <c r="G18" s="13"/>
      <c r="H18" s="13"/>
      <c r="I18" s="10"/>
      <c r="J18" s="10"/>
      <c r="K18" s="10"/>
    </row>
    <row r="19" spans="1:11" ht="12">
      <c r="A19" s="152"/>
      <c r="B19" s="184"/>
      <c r="C19" s="5"/>
      <c r="D19" s="5"/>
      <c r="E19" s="5"/>
      <c r="F19" s="5"/>
      <c r="G19" s="12"/>
      <c r="H19" s="12"/>
      <c r="I19" s="4"/>
      <c r="J19" s="4"/>
      <c r="K19" s="4"/>
    </row>
    <row r="20" spans="1:11" ht="12">
      <c r="A20" s="185" t="s">
        <v>10</v>
      </c>
      <c r="B20" s="186"/>
      <c r="C20" s="28">
        <v>12350819</v>
      </c>
      <c r="D20" s="28">
        <v>11065148</v>
      </c>
      <c r="E20" s="28">
        <v>114534</v>
      </c>
      <c r="F20" s="28">
        <v>1171137</v>
      </c>
      <c r="G20" s="4"/>
      <c r="H20" s="4"/>
      <c r="I20" s="4"/>
      <c r="J20" s="4"/>
      <c r="K20" s="4"/>
    </row>
    <row r="21" spans="1:11" ht="12">
      <c r="A21" s="29"/>
      <c r="B21" s="30" t="s">
        <v>11</v>
      </c>
      <c r="C21" s="26">
        <v>10082306</v>
      </c>
      <c r="D21" s="26">
        <v>8863110</v>
      </c>
      <c r="E21" s="26">
        <v>99911</v>
      </c>
      <c r="F21" s="26">
        <v>1119285</v>
      </c>
      <c r="G21" s="4"/>
      <c r="H21" s="4"/>
      <c r="I21" s="4"/>
      <c r="J21" s="4"/>
      <c r="K21" s="4"/>
    </row>
    <row r="22" spans="1:11" ht="12">
      <c r="A22" s="29"/>
      <c r="B22" s="30" t="s">
        <v>12</v>
      </c>
      <c r="C22" s="26">
        <v>2268513</v>
      </c>
      <c r="D22" s="26">
        <v>2202038</v>
      </c>
      <c r="E22" s="26">
        <v>14623</v>
      </c>
      <c r="F22" s="26">
        <v>51852</v>
      </c>
      <c r="G22" s="4"/>
      <c r="H22" s="4"/>
      <c r="I22" s="4"/>
      <c r="J22" s="4"/>
      <c r="K22" s="4"/>
    </row>
    <row r="23" spans="1:11" ht="12">
      <c r="A23" s="179" t="s">
        <v>13</v>
      </c>
      <c r="B23" s="177"/>
      <c r="C23" s="26">
        <v>13204146</v>
      </c>
      <c r="D23" s="26">
        <v>12674249</v>
      </c>
      <c r="E23" s="26">
        <v>59225</v>
      </c>
      <c r="F23" s="26">
        <v>470672</v>
      </c>
      <c r="G23" s="4"/>
      <c r="H23" s="4"/>
      <c r="I23" s="4"/>
      <c r="J23" s="4"/>
      <c r="K23" s="4"/>
    </row>
    <row r="24" spans="1:11" ht="12">
      <c r="A24" s="29"/>
      <c r="B24" s="30" t="s">
        <v>13</v>
      </c>
      <c r="C24" s="26">
        <v>12704145</v>
      </c>
      <c r="D24" s="26">
        <v>12174248</v>
      </c>
      <c r="E24" s="26">
        <v>59225</v>
      </c>
      <c r="F24" s="26">
        <v>470672</v>
      </c>
      <c r="G24" s="4"/>
      <c r="H24" s="4"/>
      <c r="I24" s="4"/>
      <c r="J24" s="4"/>
      <c r="K24" s="4"/>
    </row>
    <row r="25" spans="1:11" ht="36">
      <c r="A25" s="29"/>
      <c r="B25" s="31" t="s">
        <v>33</v>
      </c>
      <c r="C25" s="32">
        <v>500001</v>
      </c>
      <c r="D25" s="26">
        <v>500001</v>
      </c>
      <c r="E25" s="26">
        <v>0</v>
      </c>
      <c r="F25" s="26">
        <v>0</v>
      </c>
      <c r="G25" s="4"/>
      <c r="H25" s="4"/>
      <c r="I25" s="4"/>
      <c r="J25" s="4"/>
      <c r="K25" s="4"/>
    </row>
    <row r="26" spans="1:11" ht="12">
      <c r="A26" s="179" t="s">
        <v>15</v>
      </c>
      <c r="B26" s="177"/>
      <c r="C26" s="26">
        <v>78809</v>
      </c>
      <c r="D26" s="26">
        <v>66805</v>
      </c>
      <c r="E26" s="26">
        <v>1519</v>
      </c>
      <c r="F26" s="26">
        <v>10485</v>
      </c>
      <c r="G26" s="4"/>
      <c r="H26" s="4"/>
      <c r="I26" s="4"/>
      <c r="J26" s="4"/>
      <c r="K26" s="4"/>
    </row>
    <row r="27" spans="1:11" ht="12">
      <c r="A27" s="179" t="s">
        <v>16</v>
      </c>
      <c r="B27" s="177"/>
      <c r="C27" s="26">
        <v>813614</v>
      </c>
      <c r="D27" s="26">
        <v>813614</v>
      </c>
      <c r="E27" s="26">
        <v>0</v>
      </c>
      <c r="F27" s="26">
        <v>0</v>
      </c>
      <c r="G27" s="4"/>
      <c r="H27" s="4"/>
      <c r="I27" s="4"/>
      <c r="J27" s="4"/>
      <c r="K27" s="4"/>
    </row>
    <row r="28" spans="1:11" ht="12">
      <c r="A28" s="177" t="s">
        <v>17</v>
      </c>
      <c r="B28" s="178"/>
      <c r="C28" s="26">
        <v>0</v>
      </c>
      <c r="D28" s="26">
        <v>0</v>
      </c>
      <c r="E28" s="26">
        <v>0</v>
      </c>
      <c r="F28" s="26">
        <v>0</v>
      </c>
      <c r="G28" s="4"/>
      <c r="H28" s="4"/>
      <c r="I28" s="4"/>
      <c r="J28" s="4"/>
      <c r="K28" s="4"/>
    </row>
    <row r="29" spans="1:11" ht="12">
      <c r="A29" s="177" t="s">
        <v>34</v>
      </c>
      <c r="B29" s="178"/>
      <c r="C29" s="26">
        <v>0</v>
      </c>
      <c r="D29" s="26">
        <v>0</v>
      </c>
      <c r="E29" s="26">
        <v>0</v>
      </c>
      <c r="F29" s="26">
        <v>0</v>
      </c>
      <c r="G29" s="4"/>
      <c r="H29" s="4"/>
      <c r="I29" s="4"/>
      <c r="J29" s="4"/>
      <c r="K29" s="4"/>
    </row>
    <row r="30" spans="1:11" ht="12">
      <c r="A30" s="177" t="s">
        <v>18</v>
      </c>
      <c r="B30" s="178"/>
      <c r="C30" s="26">
        <v>1807713</v>
      </c>
      <c r="D30" s="26">
        <v>1732821</v>
      </c>
      <c r="E30" s="26">
        <v>8430</v>
      </c>
      <c r="F30" s="26">
        <v>66462</v>
      </c>
      <c r="G30" s="4"/>
      <c r="H30" s="4"/>
      <c r="I30" s="4"/>
      <c r="J30" s="4"/>
      <c r="K30" s="4"/>
    </row>
    <row r="31" spans="1:11" ht="12" thickBot="1">
      <c r="A31" s="16"/>
      <c r="B31" s="17"/>
      <c r="C31" s="8"/>
      <c r="D31" s="9"/>
      <c r="E31" s="9"/>
      <c r="F31" s="9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147" t="s">
        <v>35</v>
      </c>
      <c r="B33" s="147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6" ht="12">
      <c r="A130" s="4"/>
      <c r="B130" s="4"/>
      <c r="C130" s="4"/>
      <c r="D130" s="4"/>
      <c r="E130" s="4"/>
      <c r="F130" s="4"/>
    </row>
  </sheetData>
  <sheetProtection/>
  <mergeCells count="29">
    <mergeCell ref="A5:B5"/>
    <mergeCell ref="A6:B6"/>
    <mergeCell ref="A7:B7"/>
    <mergeCell ref="A8:B8"/>
    <mergeCell ref="A9:B9"/>
    <mergeCell ref="A1:F1"/>
    <mergeCell ref="A3:B4"/>
    <mergeCell ref="C3:C4"/>
    <mergeCell ref="D3:D4"/>
    <mergeCell ref="E3:E4"/>
    <mergeCell ref="F3:F4"/>
    <mergeCell ref="A17:B17"/>
    <mergeCell ref="A18:B18"/>
    <mergeCell ref="A19:B19"/>
    <mergeCell ref="A20:B20"/>
    <mergeCell ref="A23:B23"/>
    <mergeCell ref="A10:B10"/>
    <mergeCell ref="A11:B11"/>
    <mergeCell ref="A12:B12"/>
    <mergeCell ref="A13:B13"/>
    <mergeCell ref="A30:B30"/>
    <mergeCell ref="A33:B33"/>
    <mergeCell ref="A26:B26"/>
    <mergeCell ref="A14:B14"/>
    <mergeCell ref="A15:B15"/>
    <mergeCell ref="A16:B16"/>
    <mergeCell ref="A27:B27"/>
    <mergeCell ref="A28:B28"/>
    <mergeCell ref="A29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2022-05-09T08:01:31Z</cp:lastPrinted>
  <dcterms:created xsi:type="dcterms:W3CDTF">2014-10-31T00:58:54Z</dcterms:created>
  <dcterms:modified xsi:type="dcterms:W3CDTF">2023-06-05T04:48:41Z</dcterms:modified>
  <cp:category/>
  <cp:version/>
  <cp:contentType/>
  <cp:contentStatus/>
</cp:coreProperties>
</file>