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firstSheet="8" activeTab="13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 </author>
  </authors>
  <commentList>
    <comment ref="E7" authorId="0">
      <text>
        <r>
          <rPr>
            <b/>
            <sz val="9"/>
            <rFont val="MS P ゴシック"/>
            <family val="3"/>
          </rPr>
          <t>決算概要にあわせて修正</t>
        </r>
      </text>
    </comment>
    <comment ref="E48" authorId="0">
      <text>
        <r>
          <rPr>
            <b/>
            <sz val="9"/>
            <rFont val="MS P ゴシック"/>
            <family val="3"/>
          </rPr>
          <t>決算概要にあわせて修正</t>
        </r>
      </text>
    </comment>
  </commentList>
</comments>
</file>

<file path=xl/comments5.xml><?xml version="1.0" encoding="utf-8"?>
<comments xmlns="http://schemas.openxmlformats.org/spreadsheetml/2006/main">
  <authors>
    <author>戸田市</author>
  </authors>
  <commentList>
    <comment ref="E39" authorId="0">
      <text>
        <r>
          <rPr>
            <sz val="9"/>
            <rFont val="ＭＳ Ｐゴシック"/>
            <family val="3"/>
          </rPr>
          <t xml:space="preserve">+0.1調整
</t>
        </r>
      </text>
    </comment>
  </commentList>
</comments>
</file>

<file path=xl/comments6.xml><?xml version="1.0" encoding="utf-8"?>
<comments xmlns="http://schemas.openxmlformats.org/spreadsheetml/2006/main">
  <authors>
    <author>戸田市</author>
  </authors>
  <commentList>
    <comment ref="C39" authorId="0">
      <text>
        <r>
          <rPr>
            <b/>
            <sz val="9"/>
            <rFont val="ＭＳ Ｐゴシック"/>
            <family val="3"/>
          </rPr>
          <t>+0.1調整</t>
        </r>
      </text>
    </comment>
  </commentList>
</comments>
</file>

<file path=xl/sharedStrings.xml><?xml version="1.0" encoding="utf-8"?>
<sst xmlns="http://schemas.openxmlformats.org/spreadsheetml/2006/main" count="820" uniqueCount="63">
  <si>
    <t>　単位　千円</t>
  </si>
  <si>
    <t>項　　　目</t>
  </si>
  <si>
    <t>平 成 19 年 度</t>
  </si>
  <si>
    <t>平 成 20 年 度</t>
  </si>
  <si>
    <t>平 成 21 年 度</t>
  </si>
  <si>
    <t>平 成 22 年 度</t>
  </si>
  <si>
    <t>平 成 23 年 度</t>
  </si>
  <si>
    <t>平 成 24 年 度</t>
  </si>
  <si>
    <t>決　算　額</t>
  </si>
  <si>
    <t>構成比(%)</t>
  </si>
  <si>
    <t>総額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</si>
  <si>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</si>
  <si>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</si>
  <si>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</si>
  <si>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</si>
  <si>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</si>
  <si>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</si>
  <si>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</si>
  <si>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</si>
  <si>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</si>
  <si>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</si>
  <si>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</si>
  <si>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</si>
  <si>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</si>
  <si>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</si>
  <si>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</si>
  <si>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</si>
  <si>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</si>
  <si>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</si>
  <si>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</si>
  <si>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</si>
  <si>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</si>
  <si>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</si>
  <si>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</si>
  <si>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</si>
  <si>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</si>
  <si>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</si>
  <si>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</si>
  <si>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</si>
  <si>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</si>
  <si>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</si>
  <si>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</si>
  <si>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</si>
  <si>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</si>
  <si>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</si>
  <si>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</si>
  <si>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　資料：財政課</t>
  </si>
  <si>
    <t>平 成 25 年 度</t>
  </si>
  <si>
    <t>平 成 26 年 度</t>
  </si>
  <si>
    <t>　　注）端数調整のため合計と合わない場合があります。</t>
  </si>
  <si>
    <t>(2)歳　　　　　　　　　　　出</t>
  </si>
  <si>
    <t>(1)歳　　　　　　　　　　　入</t>
  </si>
  <si>
    <t>平 成 27 年 度</t>
  </si>
  <si>
    <t xml:space="preserve"> 20-2 市 一 般 会 計 歳 入 歳 出 決 算</t>
  </si>
  <si>
    <t>平 成 28 年 度</t>
  </si>
  <si>
    <t>平 成 29 年 度</t>
  </si>
  <si>
    <t>平 成 30 年 度</t>
  </si>
  <si>
    <t>令　和 元 年 度</t>
  </si>
  <si>
    <t>環境性能割交付金</t>
  </si>
  <si>
    <t>-</t>
  </si>
  <si>
    <t>令　和 2 年 度</t>
  </si>
  <si>
    <t>法人事業税交付金</t>
  </si>
  <si>
    <t>令　和 3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</si>
</sst>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51" fillId="0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8" fillId="34" borderId="10" xfId="0" applyNumberFormat="1" applyFont="1" applyFill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35" borderId="12" xfId="0" applyNumberFormat="1" applyFont="1" applyFill="1" applyBorder="1" applyAlignment="1">
      <alignment horizontal="distributed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right" vertical="center"/>
    </xf>
    <xf numFmtId="176" fontId="7" fillId="35" borderId="13" xfId="0" applyNumberFormat="1" applyFont="1" applyFill="1" applyBorder="1" applyAlignment="1">
      <alignment horizontal="distributed" vertical="center"/>
    </xf>
    <xf numFmtId="176" fontId="52" fillId="33" borderId="0" xfId="0" applyNumberFormat="1" applyFont="1" applyFill="1" applyBorder="1" applyAlignment="1">
      <alignment horizontal="right" vertical="center"/>
    </xf>
    <xf numFmtId="177" fontId="52" fillId="35" borderId="0" xfId="0" applyNumberFormat="1" applyFont="1" applyFill="1" applyBorder="1" applyAlignment="1">
      <alignment horizontal="right" vertical="center"/>
    </xf>
    <xf numFmtId="176" fontId="53" fillId="33" borderId="0" xfId="0" applyNumberFormat="1" applyFont="1" applyFill="1" applyBorder="1" applyAlignment="1">
      <alignment horizontal="right" vertical="center"/>
    </xf>
    <xf numFmtId="177" fontId="53" fillId="35" borderId="0" xfId="0" applyNumberFormat="1" applyFont="1" applyFill="1" applyBorder="1" applyAlignment="1">
      <alignment horizontal="right" vertical="center"/>
    </xf>
    <xf numFmtId="176" fontId="7" fillId="35" borderId="14" xfId="0" applyNumberFormat="1" applyFont="1" applyFill="1" applyBorder="1" applyAlignment="1">
      <alignment horizontal="distributed" vertical="center"/>
    </xf>
    <xf numFmtId="176" fontId="52" fillId="35" borderId="15" xfId="0" applyNumberFormat="1" applyFont="1" applyFill="1" applyBorder="1" applyAlignment="1">
      <alignment horizontal="right" vertical="center"/>
    </xf>
    <xf numFmtId="177" fontId="52" fillId="35" borderId="15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52" fillId="33" borderId="0" xfId="0" applyNumberFormat="1" applyFont="1" applyFill="1" applyBorder="1" applyAlignment="1">
      <alignment horizontal="right" vertical="center"/>
    </xf>
    <xf numFmtId="177" fontId="53" fillId="33" borderId="0" xfId="0" applyNumberFormat="1" applyFont="1" applyFill="1" applyBorder="1" applyAlignment="1">
      <alignment horizontal="right"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3" fillId="35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3" fillId="0" borderId="0" xfId="0" applyNumberFormat="1" applyFont="1" applyFill="1" applyBorder="1" applyAlignment="1">
      <alignment horizontal="right" vertical="center"/>
    </xf>
    <xf numFmtId="176" fontId="5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7" fillId="33" borderId="0" xfId="61" applyNumberFormat="1" applyFont="1" applyFill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7" fillId="34" borderId="10" xfId="61" applyNumberFormat="1" applyFont="1" applyFill="1" applyBorder="1" applyAlignment="1">
      <alignment horizontal="center" vertical="center"/>
      <protection/>
    </xf>
    <xf numFmtId="176" fontId="7" fillId="34" borderId="11" xfId="61" applyNumberFormat="1" applyFont="1" applyFill="1" applyBorder="1" applyAlignment="1">
      <alignment horizontal="center" vertical="center"/>
      <protection/>
    </xf>
    <xf numFmtId="176" fontId="8" fillId="34" borderId="10" xfId="61" applyNumberFormat="1" applyFont="1" applyFill="1" applyBorder="1" applyAlignment="1">
      <alignment horizontal="center" vertical="center"/>
      <protection/>
    </xf>
    <xf numFmtId="176" fontId="8" fillId="34" borderId="11" xfId="61" applyNumberFormat="1" applyFont="1" applyFill="1" applyBorder="1" applyAlignment="1">
      <alignment horizontal="center" vertical="center"/>
      <protection/>
    </xf>
    <xf numFmtId="176" fontId="8" fillId="35" borderId="12" xfId="61" applyNumberFormat="1" applyFont="1" applyFill="1" applyBorder="1" applyAlignment="1">
      <alignment horizontal="distributed" vertical="center"/>
      <protection/>
    </xf>
    <xf numFmtId="176" fontId="8" fillId="33" borderId="0" xfId="61" applyNumberFormat="1" applyFont="1" applyFill="1" applyBorder="1" applyAlignment="1">
      <alignment horizontal="right" vertical="center"/>
      <protection/>
    </xf>
    <xf numFmtId="177" fontId="8" fillId="35" borderId="0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Alignment="1">
      <alignment vertical="center"/>
      <protection/>
    </xf>
    <xf numFmtId="176" fontId="7" fillId="35" borderId="13" xfId="61" applyNumberFormat="1" applyFont="1" applyFill="1" applyBorder="1" applyAlignment="1">
      <alignment horizontal="distributed" vertical="center"/>
      <protection/>
    </xf>
    <xf numFmtId="176" fontId="52" fillId="33" borderId="0" xfId="61" applyNumberFormat="1" applyFont="1" applyFill="1" applyBorder="1" applyAlignment="1">
      <alignment horizontal="right" vertical="center"/>
      <protection/>
    </xf>
    <xf numFmtId="177" fontId="52" fillId="35" borderId="0" xfId="61" applyNumberFormat="1" applyFont="1" applyFill="1" applyBorder="1" applyAlignment="1">
      <alignment horizontal="right" vertical="center"/>
      <protection/>
    </xf>
    <xf numFmtId="176" fontId="53" fillId="33" borderId="0" xfId="61" applyNumberFormat="1" applyFont="1" applyFill="1" applyBorder="1" applyAlignment="1">
      <alignment horizontal="right" vertical="center"/>
      <protection/>
    </xf>
    <xf numFmtId="177" fontId="53" fillId="35" borderId="0" xfId="61" applyNumberFormat="1" applyFont="1" applyFill="1" applyBorder="1" applyAlignment="1">
      <alignment horizontal="right" vertical="center"/>
      <protection/>
    </xf>
    <xf numFmtId="176" fontId="7" fillId="35" borderId="14" xfId="61" applyNumberFormat="1" applyFont="1" applyFill="1" applyBorder="1" applyAlignment="1">
      <alignment horizontal="distributed" vertical="center"/>
      <protection/>
    </xf>
    <xf numFmtId="176" fontId="52" fillId="35" borderId="15" xfId="61" applyNumberFormat="1" applyFont="1" applyFill="1" applyBorder="1" applyAlignment="1">
      <alignment horizontal="right" vertical="center"/>
      <protection/>
    </xf>
    <xf numFmtId="177" fontId="52" fillId="35" borderId="15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7" fontId="8" fillId="33" borderId="0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Alignment="1">
      <alignment vertical="center"/>
      <protection/>
    </xf>
    <xf numFmtId="177" fontId="52" fillId="33" borderId="0" xfId="61" applyNumberFormat="1" applyFont="1" applyFill="1" applyBorder="1" applyAlignment="1">
      <alignment horizontal="right" vertical="center"/>
      <protection/>
    </xf>
    <xf numFmtId="177" fontId="53" fillId="33" borderId="0" xfId="61" applyNumberFormat="1" applyFont="1" applyFill="1" applyBorder="1" applyAlignment="1">
      <alignment horizontal="right" vertical="center"/>
      <protection/>
    </xf>
    <xf numFmtId="177" fontId="51" fillId="0" borderId="0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5" fillId="33" borderId="0" xfId="61" applyNumberFormat="1" applyFont="1" applyFill="1" applyAlignment="1">
      <alignment vertical="center"/>
      <protection/>
    </xf>
    <xf numFmtId="176" fontId="53" fillId="36" borderId="0" xfId="61" applyNumberFormat="1" applyFont="1" applyFill="1" applyBorder="1" applyAlignment="1">
      <alignment horizontal="right" vertical="center"/>
      <protection/>
    </xf>
    <xf numFmtId="176" fontId="53" fillId="0" borderId="0" xfId="61" applyNumberFormat="1" applyFont="1" applyFill="1" applyBorder="1" applyAlignment="1">
      <alignment horizontal="right" vertical="center"/>
      <protection/>
    </xf>
    <xf numFmtId="176" fontId="52" fillId="35" borderId="13" xfId="61" applyNumberFormat="1" applyFont="1" applyFill="1" applyBorder="1" applyAlignment="1">
      <alignment horizontal="distributed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7" fillId="34" borderId="16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4" borderId="19" xfId="0" applyNumberFormat="1" applyFont="1" applyFill="1" applyBorder="1" applyAlignment="1">
      <alignment horizontal="center" vertical="center"/>
    </xf>
    <xf numFmtId="176" fontId="8" fillId="34" borderId="18" xfId="0" applyNumberFormat="1" applyFont="1" applyFill="1" applyBorder="1" applyAlignment="1">
      <alignment horizontal="center" vertical="center"/>
    </xf>
    <xf numFmtId="176" fontId="8" fillId="34" borderId="20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16" xfId="61" applyNumberFormat="1" applyFont="1" applyFill="1" applyBorder="1" applyAlignment="1">
      <alignment horizontal="center" vertical="center"/>
      <protection/>
    </xf>
    <xf numFmtId="176" fontId="7" fillId="34" borderId="17" xfId="61" applyNumberFormat="1" applyFont="1" applyFill="1" applyBorder="1" applyAlignment="1">
      <alignment horizontal="center" vertical="center"/>
      <protection/>
    </xf>
    <xf numFmtId="176" fontId="7" fillId="34" borderId="18" xfId="61" applyNumberFormat="1" applyFont="1" applyFill="1" applyBorder="1" applyAlignment="1">
      <alignment horizontal="center" vertical="center"/>
      <protection/>
    </xf>
    <xf numFmtId="176" fontId="7" fillId="34" borderId="20" xfId="61" applyNumberFormat="1" applyFont="1" applyFill="1" applyBorder="1" applyAlignment="1">
      <alignment horizontal="center" vertical="center"/>
      <protection/>
    </xf>
    <xf numFmtId="176" fontId="8" fillId="34" borderId="18" xfId="61" applyNumberFormat="1" applyFont="1" applyFill="1" applyBorder="1" applyAlignment="1">
      <alignment horizontal="center" vertical="center"/>
      <protection/>
    </xf>
    <xf numFmtId="176" fontId="8" fillId="34" borderId="20" xfId="61" applyNumberFormat="1" applyFont="1" applyFill="1" applyBorder="1" applyAlignment="1">
      <alignment horizontal="center" vertical="center"/>
      <protection/>
    </xf>
    <xf numFmtId="176" fontId="2" fillId="33" borderId="0" xfId="61" applyNumberFormat="1" applyFont="1" applyFill="1" applyAlignment="1">
      <alignment horizontal="center" vertical="center"/>
      <protection/>
    </xf>
    <xf numFmtId="176" fontId="52" fillId="0" borderId="15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47625</xdr:rowOff>
    </xdr:from>
    <xdr:to>
      <xdr:col>7</xdr:col>
      <xdr:colOff>180975</xdr:colOff>
      <xdr:row>9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67375" y="1304925"/>
          <a:ext cx="12668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黄色い部分へ数値の入力をお願いします。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5.75">
      <c r="A1" s="68" t="s">
        <v>53</v>
      </c>
      <c r="B1" s="68"/>
      <c r="C1" s="68"/>
      <c r="D1" s="68"/>
      <c r="E1" s="68"/>
    </row>
    <row r="2" spans="1:5" s="2" customFormat="1" ht="15.75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6" s="5" customFormat="1" ht="13.5" customHeight="1">
      <c r="A4" s="69" t="s">
        <v>1</v>
      </c>
      <c r="B4" s="71" t="s">
        <v>2</v>
      </c>
      <c r="C4" s="72"/>
      <c r="D4" s="73" t="s">
        <v>3</v>
      </c>
      <c r="E4" s="74"/>
      <c r="F4" s="10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v>41570332</v>
      </c>
      <c r="C6" s="20">
        <v>100.00000000000001</v>
      </c>
      <c r="D6" s="19">
        <f>SUM(D7:D27)</f>
        <v>41600207</v>
      </c>
      <c r="E6" s="20">
        <f>SUM(E7:E27)</f>
        <v>99.99999999999996</v>
      </c>
    </row>
    <row r="7" spans="1:5" ht="13.5" customHeight="1">
      <c r="A7" s="21" t="s">
        <v>11</v>
      </c>
      <c r="B7" s="35">
        <v>26606878</v>
      </c>
      <c r="C7" s="23">
        <f>ROUND(B7/$B$6*100,1)</f>
        <v>64</v>
      </c>
      <c r="D7" s="36">
        <v>27941802</v>
      </c>
      <c r="E7" s="25">
        <f>ROUND(D7/$D$6*100,1)</f>
        <v>67.2</v>
      </c>
    </row>
    <row r="8" spans="1:5" ht="13.5" customHeight="1">
      <c r="A8" s="21" t="s">
        <v>12</v>
      </c>
      <c r="B8" s="33">
        <v>276399</v>
      </c>
      <c r="C8" s="23">
        <f aca="true" t="shared" si="0" ref="C8:C27">ROUND(B8/$B$6*100,1)</f>
        <v>0.7</v>
      </c>
      <c r="D8" s="34">
        <v>265207</v>
      </c>
      <c r="E8" s="25">
        <f aca="true" t="shared" si="1" ref="E8:E27">ROUND(D8/$D$6*100,1)</f>
        <v>0.6</v>
      </c>
    </row>
    <row r="9" spans="1:5" ht="13.5" customHeight="1">
      <c r="A9" s="21" t="s">
        <v>13</v>
      </c>
      <c r="B9" s="33">
        <v>84969</v>
      </c>
      <c r="C9" s="23">
        <f t="shared" si="0"/>
        <v>0.2</v>
      </c>
      <c r="D9" s="34">
        <v>83648</v>
      </c>
      <c r="E9" s="25">
        <f t="shared" si="1"/>
        <v>0.2</v>
      </c>
    </row>
    <row r="10" spans="1:5" ht="13.5" customHeight="1">
      <c r="A10" s="21" t="s">
        <v>14</v>
      </c>
      <c r="B10" s="33">
        <v>88854</v>
      </c>
      <c r="C10" s="23">
        <f t="shared" si="0"/>
        <v>0.2</v>
      </c>
      <c r="D10" s="34">
        <v>33018</v>
      </c>
      <c r="E10" s="25">
        <f t="shared" si="1"/>
        <v>0.1</v>
      </c>
    </row>
    <row r="11" spans="1:5" ht="13.5" customHeight="1">
      <c r="A11" s="21" t="s">
        <v>15</v>
      </c>
      <c r="B11" s="33">
        <v>50275</v>
      </c>
      <c r="C11" s="23">
        <f t="shared" si="0"/>
        <v>0.1</v>
      </c>
      <c r="D11" s="34">
        <v>11411</v>
      </c>
      <c r="E11" s="25">
        <f t="shared" si="1"/>
        <v>0</v>
      </c>
    </row>
    <row r="12" spans="1:5" ht="13.5" customHeight="1">
      <c r="A12" s="21" t="s">
        <v>16</v>
      </c>
      <c r="B12" s="33">
        <v>1204519</v>
      </c>
      <c r="C12" s="23">
        <f t="shared" si="0"/>
        <v>2.9</v>
      </c>
      <c r="D12" s="34">
        <v>1149265</v>
      </c>
      <c r="E12" s="25">
        <f t="shared" si="1"/>
        <v>2.8</v>
      </c>
    </row>
    <row r="13" spans="1:5" ht="13.5" customHeight="1">
      <c r="A13" s="21" t="s">
        <v>17</v>
      </c>
      <c r="B13" s="33">
        <v>7356</v>
      </c>
      <c r="C13" s="23">
        <f t="shared" si="0"/>
        <v>0</v>
      </c>
      <c r="D13" s="34">
        <v>7500</v>
      </c>
      <c r="E13" s="25">
        <f t="shared" si="1"/>
        <v>0</v>
      </c>
    </row>
    <row r="14" spans="1:5" ht="13.5" customHeight="1">
      <c r="A14" s="21" t="s">
        <v>18</v>
      </c>
      <c r="B14" s="33">
        <v>204376</v>
      </c>
      <c r="C14" s="23">
        <f t="shared" si="0"/>
        <v>0.5</v>
      </c>
      <c r="D14" s="34">
        <v>184246</v>
      </c>
      <c r="E14" s="25">
        <f t="shared" si="1"/>
        <v>0.4</v>
      </c>
    </row>
    <row r="15" spans="1:5" ht="13.5" customHeight="1">
      <c r="A15" s="21" t="s">
        <v>19</v>
      </c>
      <c r="B15" s="33">
        <v>166724</v>
      </c>
      <c r="C15" s="23">
        <f t="shared" si="0"/>
        <v>0.4</v>
      </c>
      <c r="D15" s="34">
        <v>342743</v>
      </c>
      <c r="E15" s="25">
        <f t="shared" si="1"/>
        <v>0.8</v>
      </c>
    </row>
    <row r="16" spans="1:5" ht="13.5" customHeight="1">
      <c r="A16" s="21" t="s">
        <v>20</v>
      </c>
      <c r="B16" s="33">
        <v>57660</v>
      </c>
      <c r="C16" s="23">
        <f t="shared" si="0"/>
        <v>0.1</v>
      </c>
      <c r="D16" s="34">
        <v>46023</v>
      </c>
      <c r="E16" s="25">
        <f t="shared" si="1"/>
        <v>0.1</v>
      </c>
    </row>
    <row r="17" spans="1:5" ht="13.5" customHeight="1">
      <c r="A17" s="21" t="s">
        <v>21</v>
      </c>
      <c r="B17" s="33">
        <v>27131</v>
      </c>
      <c r="C17" s="23">
        <f t="shared" si="0"/>
        <v>0.1</v>
      </c>
      <c r="D17" s="34">
        <v>23628</v>
      </c>
      <c r="E17" s="25">
        <f t="shared" si="1"/>
        <v>0.1</v>
      </c>
    </row>
    <row r="18" spans="1:5" ht="13.5" customHeight="1">
      <c r="A18" s="21" t="s">
        <v>22</v>
      </c>
      <c r="B18" s="33">
        <v>421333</v>
      </c>
      <c r="C18" s="23">
        <f t="shared" si="0"/>
        <v>1</v>
      </c>
      <c r="D18" s="34">
        <v>442754</v>
      </c>
      <c r="E18" s="25">
        <f t="shared" si="1"/>
        <v>1.1</v>
      </c>
    </row>
    <row r="19" spans="1:5" ht="13.5" customHeight="1">
      <c r="A19" s="21" t="s">
        <v>23</v>
      </c>
      <c r="B19" s="33">
        <v>478442</v>
      </c>
      <c r="C19" s="23">
        <f t="shared" si="0"/>
        <v>1.2</v>
      </c>
      <c r="D19" s="34">
        <v>477072</v>
      </c>
      <c r="E19" s="25">
        <f t="shared" si="1"/>
        <v>1.1</v>
      </c>
    </row>
    <row r="20" spans="1:5" ht="13.5" customHeight="1">
      <c r="A20" s="21" t="s">
        <v>24</v>
      </c>
      <c r="B20" s="33">
        <v>3624745</v>
      </c>
      <c r="C20" s="23">
        <f t="shared" si="0"/>
        <v>8.7</v>
      </c>
      <c r="D20" s="34">
        <v>3978064</v>
      </c>
      <c r="E20" s="25">
        <f t="shared" si="1"/>
        <v>9.6</v>
      </c>
    </row>
    <row r="21" spans="1:5" ht="13.5" customHeight="1">
      <c r="A21" s="21" t="s">
        <v>25</v>
      </c>
      <c r="B21" s="33">
        <v>1423062</v>
      </c>
      <c r="C21" s="23">
        <f t="shared" si="0"/>
        <v>3.4</v>
      </c>
      <c r="D21" s="34">
        <v>1431587</v>
      </c>
      <c r="E21" s="25">
        <f t="shared" si="1"/>
        <v>3.4</v>
      </c>
    </row>
    <row r="22" spans="1:5" ht="13.5" customHeight="1">
      <c r="A22" s="21" t="s">
        <v>26</v>
      </c>
      <c r="B22" s="33">
        <v>535467</v>
      </c>
      <c r="C22" s="23">
        <f t="shared" si="0"/>
        <v>1.3</v>
      </c>
      <c r="D22" s="34">
        <v>313821</v>
      </c>
      <c r="E22" s="25">
        <f t="shared" si="1"/>
        <v>0.8</v>
      </c>
    </row>
    <row r="23" spans="1:5" ht="13.5" customHeight="1">
      <c r="A23" s="21" t="s">
        <v>27</v>
      </c>
      <c r="B23" s="33">
        <v>25985</v>
      </c>
      <c r="C23" s="23">
        <f t="shared" si="0"/>
        <v>0.1</v>
      </c>
      <c r="D23" s="34">
        <v>1703</v>
      </c>
      <c r="E23" s="25">
        <f t="shared" si="1"/>
        <v>0</v>
      </c>
    </row>
    <row r="24" spans="1:5" ht="13.5" customHeight="1">
      <c r="A24" s="21" t="s">
        <v>28</v>
      </c>
      <c r="B24" s="33">
        <v>1532875</v>
      </c>
      <c r="C24" s="23">
        <f t="shared" si="0"/>
        <v>3.7</v>
      </c>
      <c r="D24" s="34">
        <v>731434</v>
      </c>
      <c r="E24" s="25">
        <f t="shared" si="1"/>
        <v>1.8</v>
      </c>
    </row>
    <row r="25" spans="1:5" ht="13.5" customHeight="1">
      <c r="A25" s="21" t="s">
        <v>29</v>
      </c>
      <c r="B25" s="33">
        <v>2175971</v>
      </c>
      <c r="C25" s="23">
        <f t="shared" si="0"/>
        <v>5.2</v>
      </c>
      <c r="D25" s="34">
        <v>1674782</v>
      </c>
      <c r="E25" s="25">
        <f t="shared" si="1"/>
        <v>4</v>
      </c>
    </row>
    <row r="26" spans="1:5" ht="13.5" customHeight="1">
      <c r="A26" s="21" t="s">
        <v>30</v>
      </c>
      <c r="B26" s="33">
        <v>2141211</v>
      </c>
      <c r="C26" s="23">
        <f t="shared" si="0"/>
        <v>5.2</v>
      </c>
      <c r="D26" s="34">
        <v>1919599</v>
      </c>
      <c r="E26" s="25">
        <f t="shared" si="1"/>
        <v>4.6</v>
      </c>
    </row>
    <row r="27" spans="1:5" ht="13.5" customHeight="1">
      <c r="A27" s="21" t="s">
        <v>31</v>
      </c>
      <c r="B27" s="33">
        <v>436100</v>
      </c>
      <c r="C27" s="23">
        <f t="shared" si="0"/>
        <v>1</v>
      </c>
      <c r="D27" s="34">
        <v>540900</v>
      </c>
      <c r="E27" s="25">
        <f t="shared" si="1"/>
        <v>1.3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6" ht="13.5" customHeight="1">
      <c r="A32" s="69" t="s">
        <v>1</v>
      </c>
      <c r="B32" s="71" t="s">
        <v>2</v>
      </c>
      <c r="C32" s="72"/>
      <c r="D32" s="73" t="s">
        <v>3</v>
      </c>
      <c r="E32" s="74"/>
      <c r="F32" s="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39895550</v>
      </c>
      <c r="C34" s="20">
        <f>SUM(C35:C48)</f>
        <v>100.00000000000001</v>
      </c>
      <c r="D34" s="19">
        <f>SUM(D35:D48)</f>
        <v>40351756</v>
      </c>
      <c r="E34" s="30">
        <f>SUM(E35:E48)</f>
        <v>100</v>
      </c>
      <c r="F34" s="8"/>
    </row>
    <row r="35" spans="1:6" ht="13.5" customHeight="1">
      <c r="A35" s="21" t="s">
        <v>32</v>
      </c>
      <c r="B35" s="33">
        <v>360139</v>
      </c>
      <c r="C35" s="31">
        <f>ROUND(B35/$B$34*100,1)</f>
        <v>0.9</v>
      </c>
      <c r="D35" s="24">
        <v>350777</v>
      </c>
      <c r="E35" s="32">
        <f>ROUND(D35/$D$34*100,1)</f>
        <v>0.9</v>
      </c>
      <c r="F35" s="6"/>
    </row>
    <row r="36" spans="1:6" ht="13.5" customHeight="1">
      <c r="A36" s="21" t="s">
        <v>33</v>
      </c>
      <c r="B36" s="33">
        <v>5450308</v>
      </c>
      <c r="C36" s="31">
        <f aca="true" t="shared" si="2" ref="C36:C48">ROUND(B36/$B$34*100,1)</f>
        <v>13.7</v>
      </c>
      <c r="D36" s="24">
        <v>5336363</v>
      </c>
      <c r="E36" s="32">
        <f aca="true" t="shared" si="3" ref="E36:E48">ROUND(D36/$D$34*100,1)</f>
        <v>13.2</v>
      </c>
      <c r="F36" s="8"/>
    </row>
    <row r="37" spans="1:5" ht="13.5" customHeight="1">
      <c r="A37" s="21" t="s">
        <v>34</v>
      </c>
      <c r="B37" s="33">
        <v>13423519</v>
      </c>
      <c r="C37" s="31">
        <f t="shared" si="2"/>
        <v>33.6</v>
      </c>
      <c r="D37" s="24">
        <v>13557356</v>
      </c>
      <c r="E37" s="32">
        <f t="shared" si="3"/>
        <v>33.6</v>
      </c>
    </row>
    <row r="38" spans="1:5" ht="13.5" customHeight="1">
      <c r="A38" s="21" t="s">
        <v>35</v>
      </c>
      <c r="B38" s="33">
        <v>2889072</v>
      </c>
      <c r="C38" s="31">
        <f t="shared" si="2"/>
        <v>7.2</v>
      </c>
      <c r="D38" s="24">
        <v>2858945</v>
      </c>
      <c r="E38" s="32">
        <f t="shared" si="3"/>
        <v>7.1</v>
      </c>
    </row>
    <row r="39" spans="1:5" ht="13.5" customHeight="1">
      <c r="A39" s="21" t="s">
        <v>36</v>
      </c>
      <c r="B39" s="33">
        <v>145454</v>
      </c>
      <c r="C39" s="31">
        <f t="shared" si="2"/>
        <v>0.4</v>
      </c>
      <c r="D39" s="24">
        <v>148715</v>
      </c>
      <c r="E39" s="32">
        <f t="shared" si="3"/>
        <v>0.4</v>
      </c>
    </row>
    <row r="40" spans="1:5" ht="13.5" customHeight="1">
      <c r="A40" s="21" t="s">
        <v>37</v>
      </c>
      <c r="B40" s="33">
        <v>30834</v>
      </c>
      <c r="C40" s="31">
        <f t="shared" si="2"/>
        <v>0.1</v>
      </c>
      <c r="D40" s="24">
        <v>10223</v>
      </c>
      <c r="E40" s="32">
        <f t="shared" si="3"/>
        <v>0</v>
      </c>
    </row>
    <row r="41" spans="1:5" ht="13.5" customHeight="1">
      <c r="A41" s="21" t="s">
        <v>38</v>
      </c>
      <c r="B41" s="33">
        <v>223158</v>
      </c>
      <c r="C41" s="31">
        <f t="shared" si="2"/>
        <v>0.6</v>
      </c>
      <c r="D41" s="24">
        <v>312079</v>
      </c>
      <c r="E41" s="32">
        <f t="shared" si="3"/>
        <v>0.8</v>
      </c>
    </row>
    <row r="42" spans="1:5" ht="13.5" customHeight="1">
      <c r="A42" s="21" t="s">
        <v>39</v>
      </c>
      <c r="B42" s="33">
        <v>7762772</v>
      </c>
      <c r="C42" s="31">
        <f t="shared" si="2"/>
        <v>19.5</v>
      </c>
      <c r="D42" s="24">
        <v>8674851</v>
      </c>
      <c r="E42" s="32">
        <f t="shared" si="3"/>
        <v>21.5</v>
      </c>
    </row>
    <row r="43" spans="1:5" ht="13.5" customHeight="1">
      <c r="A43" s="21" t="s">
        <v>40</v>
      </c>
      <c r="B43" s="33">
        <v>1569002</v>
      </c>
      <c r="C43" s="31">
        <f t="shared" si="2"/>
        <v>3.9</v>
      </c>
      <c r="D43" s="24">
        <v>1517799</v>
      </c>
      <c r="E43" s="32">
        <f>ROUND(D43/$D$34*100,1)-0.1</f>
        <v>3.6999999999999997</v>
      </c>
    </row>
    <row r="44" spans="1:5" ht="13.5" customHeight="1">
      <c r="A44" s="21" t="s">
        <v>41</v>
      </c>
      <c r="B44" s="33">
        <v>5324322</v>
      </c>
      <c r="C44" s="31">
        <f t="shared" si="2"/>
        <v>13.3</v>
      </c>
      <c r="D44" s="24">
        <v>4960515</v>
      </c>
      <c r="E44" s="32">
        <f t="shared" si="3"/>
        <v>12.3</v>
      </c>
    </row>
    <row r="45" spans="1:5" ht="13.5" customHeight="1">
      <c r="A45" s="21" t="s">
        <v>42</v>
      </c>
      <c r="B45" s="33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33">
        <v>1943263</v>
      </c>
      <c r="C46" s="31">
        <f t="shared" si="2"/>
        <v>4.9</v>
      </c>
      <c r="D46" s="24">
        <v>1965216</v>
      </c>
      <c r="E46" s="32">
        <f t="shared" si="3"/>
        <v>4.9</v>
      </c>
    </row>
    <row r="47" spans="1:5" ht="13.5" customHeight="1">
      <c r="A47" s="21" t="s">
        <v>44</v>
      </c>
      <c r="B47" s="33">
        <v>773707</v>
      </c>
      <c r="C47" s="31">
        <f t="shared" si="2"/>
        <v>1.9</v>
      </c>
      <c r="D47" s="24">
        <v>658917</v>
      </c>
      <c r="E47" s="32">
        <f t="shared" si="3"/>
        <v>1.6</v>
      </c>
    </row>
    <row r="48" spans="1:5" ht="13.5" customHeight="1">
      <c r="A48" s="21" t="s">
        <v>45</v>
      </c>
      <c r="B48" s="33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ignoredErrors>
    <ignoredError sqref="E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31">
      <selection activeCell="E46" sqref="E46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54</v>
      </c>
      <c r="C4" s="79"/>
      <c r="D4" s="80" t="s">
        <v>55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SUM(B7:B27)</f>
        <v>50145159</v>
      </c>
      <c r="C6" s="47">
        <f>SUM(C7:C27)</f>
        <v>100.00000000000003</v>
      </c>
      <c r="D6" s="46">
        <f>SUM(D7:D27)</f>
        <v>52977470</v>
      </c>
      <c r="E6" s="47">
        <f>SUM(E7:E27)</f>
        <v>100</v>
      </c>
    </row>
    <row r="7" spans="1:5" ht="13.5" customHeight="1">
      <c r="A7" s="49" t="s">
        <v>11</v>
      </c>
      <c r="B7" s="50">
        <v>27830754</v>
      </c>
      <c r="C7" s="51">
        <f>ROUND(B7/B$6*100,1)-0.1</f>
        <v>55.4</v>
      </c>
      <c r="D7" s="52">
        <v>28853567</v>
      </c>
      <c r="E7" s="53">
        <f>ROUND(D7/D$6*100,1)</f>
        <v>54.5</v>
      </c>
    </row>
    <row r="8" spans="1:5" ht="13.5" customHeight="1">
      <c r="A8" s="49" t="s">
        <v>12</v>
      </c>
      <c r="B8" s="50">
        <v>220515</v>
      </c>
      <c r="C8" s="51">
        <f>ROUND(B8/B$6*100,1)</f>
        <v>0.4</v>
      </c>
      <c r="D8" s="52">
        <v>220325</v>
      </c>
      <c r="E8" s="53">
        <f aca="true" t="shared" si="0" ref="E8:E26">ROUND(D8/D$6*100,1)</f>
        <v>0.4</v>
      </c>
    </row>
    <row r="9" spans="1:5" ht="13.5" customHeight="1">
      <c r="A9" s="49" t="s">
        <v>13</v>
      </c>
      <c r="B9" s="50">
        <v>20461</v>
      </c>
      <c r="C9" s="51">
        <f>ROUND(B9/B$6*100,1)+0.1</f>
        <v>0.1</v>
      </c>
      <c r="D9" s="52">
        <v>33601</v>
      </c>
      <c r="E9" s="53">
        <f t="shared" si="0"/>
        <v>0.1</v>
      </c>
    </row>
    <row r="10" spans="1:5" ht="13.5" customHeight="1">
      <c r="A10" s="49" t="s">
        <v>14</v>
      </c>
      <c r="B10" s="50">
        <v>85569</v>
      </c>
      <c r="C10" s="51">
        <f>ROUND(B10/B$6*100,1)</f>
        <v>0.2</v>
      </c>
      <c r="D10" s="52">
        <v>115934</v>
      </c>
      <c r="E10" s="53">
        <f t="shared" si="0"/>
        <v>0.2</v>
      </c>
    </row>
    <row r="11" spans="1:5" ht="13.5" customHeight="1">
      <c r="A11" s="49" t="s">
        <v>15</v>
      </c>
      <c r="B11" s="50">
        <v>52413</v>
      </c>
      <c r="C11" s="51">
        <f>ROUND(B11/B$6*100,1)</f>
        <v>0.1</v>
      </c>
      <c r="D11" s="52">
        <v>127177</v>
      </c>
      <c r="E11" s="53">
        <f t="shared" si="0"/>
        <v>0.2</v>
      </c>
    </row>
    <row r="12" spans="1:5" ht="13.5" customHeight="1">
      <c r="A12" s="49" t="s">
        <v>16</v>
      </c>
      <c r="B12" s="50">
        <v>2074883</v>
      </c>
      <c r="C12" s="51">
        <f>ROUND(B12/B$6*100,1)</f>
        <v>4.1</v>
      </c>
      <c r="D12" s="52">
        <v>2283672</v>
      </c>
      <c r="E12" s="53">
        <f t="shared" si="0"/>
        <v>4.3</v>
      </c>
    </row>
    <row r="13" spans="1:5" ht="13.5" customHeight="1">
      <c r="A13" s="49" t="s">
        <v>17</v>
      </c>
      <c r="B13" s="50">
        <v>7035</v>
      </c>
      <c r="C13" s="51">
        <f>ROUND(B13/B$6*100,1)+0.1</f>
        <v>0.1</v>
      </c>
      <c r="D13" s="52">
        <v>7132</v>
      </c>
      <c r="E13" s="53">
        <f>ROUND(D13/D$6*100,1)</f>
        <v>0</v>
      </c>
    </row>
    <row r="14" spans="1:5" ht="13.5" customHeight="1">
      <c r="A14" s="49" t="s">
        <v>18</v>
      </c>
      <c r="B14" s="50">
        <v>64580</v>
      </c>
      <c r="C14" s="51">
        <f>ROUND(B14/B$6*100,1)</f>
        <v>0.1</v>
      </c>
      <c r="D14" s="52">
        <v>91785</v>
      </c>
      <c r="E14" s="53">
        <f t="shared" si="0"/>
        <v>0.2</v>
      </c>
    </row>
    <row r="15" spans="1:5" ht="13.5" customHeight="1">
      <c r="A15" s="49" t="s">
        <v>19</v>
      </c>
      <c r="B15" s="50">
        <v>158043</v>
      </c>
      <c r="C15" s="51">
        <f>ROUND(B15/B$6*100,1)</f>
        <v>0.3</v>
      </c>
      <c r="D15" s="52">
        <v>157741</v>
      </c>
      <c r="E15" s="53">
        <f t="shared" si="0"/>
        <v>0.3</v>
      </c>
    </row>
    <row r="16" spans="1:5" ht="13.5" customHeight="1">
      <c r="A16" s="49" t="s">
        <v>20</v>
      </c>
      <c r="B16" s="50">
        <v>24446</v>
      </c>
      <c r="C16" s="51">
        <f>ROUND(B16/B$6*100,1)+0.1</f>
        <v>0.1</v>
      </c>
      <c r="D16" s="52">
        <v>23860</v>
      </c>
      <c r="E16" s="53">
        <f>ROUND(D16/D$6*100,1)</f>
        <v>0</v>
      </c>
    </row>
    <row r="17" spans="1:5" ht="13.5" customHeight="1">
      <c r="A17" s="49" t="s">
        <v>21</v>
      </c>
      <c r="B17" s="50">
        <v>19026</v>
      </c>
      <c r="C17" s="51">
        <f>ROUND(B17/B$6*100,1)+0.1</f>
        <v>0.1</v>
      </c>
      <c r="D17" s="52">
        <v>18487</v>
      </c>
      <c r="E17" s="53">
        <f>ROUND(D17/D$6*100,1)</f>
        <v>0</v>
      </c>
    </row>
    <row r="18" spans="1:5" ht="13.5" customHeight="1">
      <c r="A18" s="49" t="s">
        <v>22</v>
      </c>
      <c r="B18" s="50">
        <v>612514</v>
      </c>
      <c r="C18" s="51">
        <f aca="true" t="shared" si="1" ref="C18:C27">ROUND(B18/B$6*100,1)</f>
        <v>1.2</v>
      </c>
      <c r="D18" s="52">
        <v>685399</v>
      </c>
      <c r="E18" s="53">
        <f t="shared" si="0"/>
        <v>1.3</v>
      </c>
    </row>
    <row r="19" spans="1:5" ht="13.5" customHeight="1">
      <c r="A19" s="49" t="s">
        <v>23</v>
      </c>
      <c r="B19" s="50">
        <v>625145</v>
      </c>
      <c r="C19" s="51">
        <f t="shared" si="1"/>
        <v>1.2</v>
      </c>
      <c r="D19" s="52">
        <v>643821</v>
      </c>
      <c r="E19" s="53">
        <f t="shared" si="0"/>
        <v>1.2</v>
      </c>
    </row>
    <row r="20" spans="1:5" ht="13.5" customHeight="1">
      <c r="A20" s="49" t="s">
        <v>24</v>
      </c>
      <c r="B20" s="50">
        <v>8705701</v>
      </c>
      <c r="C20" s="51">
        <f t="shared" si="1"/>
        <v>17.4</v>
      </c>
      <c r="D20" s="52">
        <v>8737063</v>
      </c>
      <c r="E20" s="53">
        <f>ROUND(D20/D$6*100,1)</f>
        <v>16.5</v>
      </c>
    </row>
    <row r="21" spans="1:5" ht="13.5" customHeight="1">
      <c r="A21" s="49" t="s">
        <v>25</v>
      </c>
      <c r="B21" s="50">
        <v>2584491</v>
      </c>
      <c r="C21" s="51">
        <f t="shared" si="1"/>
        <v>5.2</v>
      </c>
      <c r="D21" s="52">
        <v>2656031</v>
      </c>
      <c r="E21" s="53">
        <f t="shared" si="0"/>
        <v>5</v>
      </c>
    </row>
    <row r="22" spans="1:5" ht="13.5" customHeight="1">
      <c r="A22" s="49" t="s">
        <v>26</v>
      </c>
      <c r="B22" s="50">
        <v>422882</v>
      </c>
      <c r="C22" s="51">
        <f t="shared" si="1"/>
        <v>0.8</v>
      </c>
      <c r="D22" s="52">
        <v>630303</v>
      </c>
      <c r="E22" s="53">
        <f t="shared" si="0"/>
        <v>1.2</v>
      </c>
    </row>
    <row r="23" spans="1:5" ht="13.5" customHeight="1">
      <c r="A23" s="49" t="s">
        <v>27</v>
      </c>
      <c r="B23" s="50">
        <v>216127</v>
      </c>
      <c r="C23" s="51">
        <f t="shared" si="1"/>
        <v>0.4</v>
      </c>
      <c r="D23" s="52">
        <v>31235</v>
      </c>
      <c r="E23" s="53">
        <f t="shared" si="0"/>
        <v>0.1</v>
      </c>
    </row>
    <row r="24" spans="1:5" ht="13.5" customHeight="1">
      <c r="A24" s="49" t="s">
        <v>28</v>
      </c>
      <c r="B24" s="50">
        <v>503799</v>
      </c>
      <c r="C24" s="51">
        <f t="shared" si="1"/>
        <v>1</v>
      </c>
      <c r="D24" s="52">
        <v>1541131</v>
      </c>
      <c r="E24" s="53">
        <f t="shared" si="0"/>
        <v>2.9</v>
      </c>
    </row>
    <row r="25" spans="1:5" ht="13.5" customHeight="1">
      <c r="A25" s="49" t="s">
        <v>29</v>
      </c>
      <c r="B25" s="50">
        <v>2204892</v>
      </c>
      <c r="C25" s="51">
        <f t="shared" si="1"/>
        <v>4.4</v>
      </c>
      <c r="D25" s="52">
        <v>2554275</v>
      </c>
      <c r="E25" s="53">
        <f t="shared" si="0"/>
        <v>4.8</v>
      </c>
    </row>
    <row r="26" spans="1:5" ht="13.5" customHeight="1">
      <c r="A26" s="49" t="s">
        <v>30</v>
      </c>
      <c r="B26" s="50">
        <v>1848483</v>
      </c>
      <c r="C26" s="51">
        <f t="shared" si="1"/>
        <v>3.7</v>
      </c>
      <c r="D26" s="52">
        <v>1950431</v>
      </c>
      <c r="E26" s="53">
        <f t="shared" si="0"/>
        <v>3.7</v>
      </c>
    </row>
    <row r="27" spans="1:5" ht="13.5" customHeight="1">
      <c r="A27" s="49" t="s">
        <v>31</v>
      </c>
      <c r="B27" s="50">
        <v>1863400</v>
      </c>
      <c r="C27" s="51">
        <f t="shared" si="1"/>
        <v>3.7</v>
      </c>
      <c r="D27" s="52">
        <v>1614500</v>
      </c>
      <c r="E27" s="53">
        <f>ROUND(D27/D$6*100,1)+0.1</f>
        <v>3.1</v>
      </c>
    </row>
    <row r="28" spans="1:5" ht="14.25" customHeight="1" thickBot="1">
      <c r="A28" s="54"/>
      <c r="B28" s="55"/>
      <c r="C28" s="56"/>
      <c r="D28" s="55"/>
      <c r="E28" s="56"/>
    </row>
    <row r="29" spans="1:5" ht="13.5" customHeight="1">
      <c r="A29" s="57"/>
      <c r="B29" s="39"/>
      <c r="C29" s="39"/>
      <c r="D29" s="39"/>
      <c r="E29" s="39"/>
    </row>
    <row r="30" spans="1:5" ht="17.25" customHeight="1">
      <c r="A30" s="82" t="s">
        <v>50</v>
      </c>
      <c r="B30" s="82"/>
      <c r="C30" s="82"/>
      <c r="D30" s="82"/>
      <c r="E30" s="82"/>
    </row>
    <row r="31" spans="1:5" ht="13.5" customHeight="1" thickBot="1">
      <c r="A31" s="39" t="s">
        <v>0</v>
      </c>
      <c r="B31" s="39"/>
      <c r="C31" s="39"/>
      <c r="D31" s="39"/>
      <c r="E31" s="39"/>
    </row>
    <row r="32" spans="1:5" ht="13.5" customHeight="1">
      <c r="A32" s="76" t="s">
        <v>1</v>
      </c>
      <c r="B32" s="78" t="s">
        <v>54</v>
      </c>
      <c r="C32" s="79"/>
      <c r="D32" s="80" t="s">
        <v>55</v>
      </c>
      <c r="E32" s="81"/>
    </row>
    <row r="33" spans="1:5" ht="13.5" customHeight="1">
      <c r="A33" s="77"/>
      <c r="B33" s="41" t="s">
        <v>8</v>
      </c>
      <c r="C33" s="42" t="s">
        <v>9</v>
      </c>
      <c r="D33" s="43" t="s">
        <v>8</v>
      </c>
      <c r="E33" s="44" t="s">
        <v>9</v>
      </c>
    </row>
    <row r="34" spans="1:6" ht="13.5" customHeight="1">
      <c r="A34" s="45" t="s">
        <v>10</v>
      </c>
      <c r="B34" s="46">
        <f>SUM(B35:B48)</f>
        <v>47590885</v>
      </c>
      <c r="C34" s="58">
        <f>SUM(C35:C48)</f>
        <v>100</v>
      </c>
      <c r="D34" s="46">
        <f>SUM(D35:D48)</f>
        <v>50145597</v>
      </c>
      <c r="E34" s="58">
        <f>SUM(E35:E48)</f>
        <v>99.99999999999999</v>
      </c>
      <c r="F34" s="59"/>
    </row>
    <row r="35" spans="1:6" ht="13.5" customHeight="1">
      <c r="A35" s="49" t="s">
        <v>32</v>
      </c>
      <c r="B35" s="50">
        <v>361768</v>
      </c>
      <c r="C35" s="60">
        <f>ROUND(B35/B$34*100,1)</f>
        <v>0.8</v>
      </c>
      <c r="D35" s="52">
        <v>377830</v>
      </c>
      <c r="E35" s="61">
        <f>ROUND(D35/D$34*100,1)</f>
        <v>0.8</v>
      </c>
      <c r="F35" s="62"/>
    </row>
    <row r="36" spans="1:6" ht="13.5" customHeight="1">
      <c r="A36" s="49" t="s">
        <v>33</v>
      </c>
      <c r="B36" s="50">
        <v>4976078</v>
      </c>
      <c r="C36" s="60">
        <f>ROUND(B36/B$34*100,1)-0.1</f>
        <v>10.4</v>
      </c>
      <c r="D36" s="52">
        <v>6747027</v>
      </c>
      <c r="E36" s="61">
        <f aca="true" t="shared" si="2" ref="E36:E48">ROUND(D36/D$34*100,1)</f>
        <v>13.5</v>
      </c>
      <c r="F36" s="59"/>
    </row>
    <row r="37" spans="1:5" ht="13.5" customHeight="1">
      <c r="A37" s="49" t="s">
        <v>34</v>
      </c>
      <c r="B37" s="50">
        <v>22462322</v>
      </c>
      <c r="C37" s="60">
        <f>ROUND(B37/B$34*100,1)-0.1</f>
        <v>47.1</v>
      </c>
      <c r="D37" s="52">
        <v>23743240</v>
      </c>
      <c r="E37" s="61">
        <f t="shared" si="2"/>
        <v>47.3</v>
      </c>
    </row>
    <row r="38" spans="1:5" ht="13.5" customHeight="1">
      <c r="A38" s="49" t="s">
        <v>35</v>
      </c>
      <c r="B38" s="50">
        <v>3386007</v>
      </c>
      <c r="C38" s="60">
        <f>ROUND(B38/B$34*100,1)</f>
        <v>7.1</v>
      </c>
      <c r="D38" s="52">
        <v>3285234</v>
      </c>
      <c r="E38" s="61">
        <f t="shared" si="2"/>
        <v>6.6</v>
      </c>
    </row>
    <row r="39" spans="1:5" ht="13.5" customHeight="1">
      <c r="A39" s="49" t="s">
        <v>36</v>
      </c>
      <c r="B39" s="50">
        <v>147865</v>
      </c>
      <c r="C39" s="60">
        <f>ROUND(B39/B$34*100,1)</f>
        <v>0.3</v>
      </c>
      <c r="D39" s="52">
        <v>172170</v>
      </c>
      <c r="E39" s="61">
        <f t="shared" si="2"/>
        <v>0.3</v>
      </c>
    </row>
    <row r="40" spans="1:5" ht="13.5" customHeight="1">
      <c r="A40" s="49" t="s">
        <v>37</v>
      </c>
      <c r="B40" s="50">
        <v>7577</v>
      </c>
      <c r="C40" s="60">
        <f>ROUND(B40/B$34*100,1)+0.1</f>
        <v>0.1</v>
      </c>
      <c r="D40" s="52">
        <v>9691</v>
      </c>
      <c r="E40" s="61">
        <f>ROUND(D40/D$34*100,1)</f>
        <v>0</v>
      </c>
    </row>
    <row r="41" spans="1:5" ht="13.5" customHeight="1">
      <c r="A41" s="49" t="s">
        <v>38</v>
      </c>
      <c r="B41" s="50">
        <v>317859</v>
      </c>
      <c r="C41" s="60">
        <f aca="true" t="shared" si="3" ref="C41:C48">ROUND(B41/B$34*100,1)</f>
        <v>0.7</v>
      </c>
      <c r="D41" s="52">
        <v>300891</v>
      </c>
      <c r="E41" s="61">
        <f t="shared" si="2"/>
        <v>0.6</v>
      </c>
    </row>
    <row r="42" spans="1:5" ht="13.5" customHeight="1">
      <c r="A42" s="49" t="s">
        <v>39</v>
      </c>
      <c r="B42" s="50">
        <v>4831062</v>
      </c>
      <c r="C42" s="60">
        <f t="shared" si="3"/>
        <v>10.2</v>
      </c>
      <c r="D42" s="52">
        <v>4425697</v>
      </c>
      <c r="E42" s="61">
        <f t="shared" si="2"/>
        <v>8.8</v>
      </c>
    </row>
    <row r="43" spans="1:5" ht="13.5" customHeight="1">
      <c r="A43" s="49" t="s">
        <v>40</v>
      </c>
      <c r="B43" s="50">
        <v>1398889</v>
      </c>
      <c r="C43" s="60">
        <f t="shared" si="3"/>
        <v>2.9</v>
      </c>
      <c r="D43" s="52">
        <v>1643993</v>
      </c>
      <c r="E43" s="61">
        <f t="shared" si="2"/>
        <v>3.3</v>
      </c>
    </row>
    <row r="44" spans="1:5" ht="13.5" customHeight="1">
      <c r="A44" s="49" t="s">
        <v>41</v>
      </c>
      <c r="B44" s="50">
        <v>4906047</v>
      </c>
      <c r="C44" s="60">
        <f t="shared" si="3"/>
        <v>10.3</v>
      </c>
      <c r="D44" s="52">
        <v>4638414</v>
      </c>
      <c r="E44" s="61">
        <f t="shared" si="2"/>
        <v>9.2</v>
      </c>
    </row>
    <row r="45" spans="1:5" ht="13.5" customHeight="1">
      <c r="A45" s="49" t="s">
        <v>42</v>
      </c>
      <c r="B45" s="50">
        <v>0</v>
      </c>
      <c r="C45" s="60">
        <f t="shared" si="3"/>
        <v>0</v>
      </c>
      <c r="D45" s="52">
        <v>0</v>
      </c>
      <c r="E45" s="61">
        <f t="shared" si="2"/>
        <v>0</v>
      </c>
    </row>
    <row r="46" spans="1:5" ht="13.5" customHeight="1">
      <c r="A46" s="49" t="s">
        <v>43</v>
      </c>
      <c r="B46" s="50">
        <v>2436709</v>
      </c>
      <c r="C46" s="60">
        <f t="shared" si="3"/>
        <v>5.1</v>
      </c>
      <c r="D46" s="52">
        <v>2579587</v>
      </c>
      <c r="E46" s="61">
        <f>ROUND(D46/D$34*100,1)+0.1</f>
        <v>5.199999999999999</v>
      </c>
    </row>
    <row r="47" spans="1:5" ht="13.5" customHeight="1">
      <c r="A47" s="49" t="s">
        <v>44</v>
      </c>
      <c r="B47" s="50">
        <v>2358702</v>
      </c>
      <c r="C47" s="60">
        <f t="shared" si="3"/>
        <v>5</v>
      </c>
      <c r="D47" s="52">
        <v>2221823</v>
      </c>
      <c r="E47" s="61">
        <f t="shared" si="2"/>
        <v>4.4</v>
      </c>
    </row>
    <row r="48" spans="1:5" ht="13.5" customHeight="1">
      <c r="A48" s="49" t="s">
        <v>45</v>
      </c>
      <c r="B48" s="50">
        <v>0</v>
      </c>
      <c r="C48" s="60">
        <f t="shared" si="3"/>
        <v>0</v>
      </c>
      <c r="D48" s="52">
        <v>0</v>
      </c>
      <c r="E48" s="61">
        <f t="shared" si="2"/>
        <v>0</v>
      </c>
    </row>
    <row r="49" spans="1:5" ht="14.25" customHeight="1" thickBot="1">
      <c r="A49" s="54"/>
      <c r="B49" s="55"/>
      <c r="C49" s="56"/>
      <c r="D49" s="55"/>
      <c r="E49" s="56"/>
    </row>
    <row r="50" spans="1:5" ht="13.5" customHeight="1">
      <c r="A50" s="57"/>
      <c r="B50" s="39"/>
      <c r="C50" s="39"/>
      <c r="D50" s="39"/>
      <c r="E50" s="39"/>
    </row>
    <row r="51" spans="1:5" ht="13.5" customHeight="1">
      <c r="A51" s="57" t="s">
        <v>46</v>
      </c>
      <c r="B51" s="39"/>
      <c r="C51" s="39"/>
      <c r="D51" s="39"/>
      <c r="E51" s="39"/>
    </row>
    <row r="52" spans="1:5" ht="13.5" customHeight="1">
      <c r="A52" s="57" t="s">
        <v>49</v>
      </c>
      <c r="B52" s="39"/>
      <c r="C52" s="39"/>
      <c r="D52" s="39"/>
      <c r="E52" s="39"/>
    </row>
    <row r="53" spans="1:5" ht="12">
      <c r="A53" s="63"/>
      <c r="D53" s="64"/>
      <c r="E53" s="64"/>
    </row>
    <row r="54" ht="12">
      <c r="A54" s="63"/>
    </row>
    <row r="55" ht="12">
      <c r="A55" s="63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</sheetData>
  <sheetProtection/>
  <mergeCells count="9">
    <mergeCell ref="A32:A33"/>
    <mergeCell ref="B32:C32"/>
    <mergeCell ref="D32:E32"/>
    <mergeCell ref="A1:E1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27">
      <selection activeCell="D7" sqref="D7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55</v>
      </c>
      <c r="C4" s="79"/>
      <c r="D4" s="80" t="s">
        <v>56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SUM(B7:B27)</f>
        <v>52977470</v>
      </c>
      <c r="C6" s="47">
        <f>SUM(C7:C27)</f>
        <v>100</v>
      </c>
      <c r="D6" s="46">
        <f>SUM(D7:D27)</f>
        <v>51960574</v>
      </c>
      <c r="E6" s="47">
        <f>SUM(E7:E27)</f>
        <v>100.00000000000001</v>
      </c>
    </row>
    <row r="7" spans="1:5" ht="13.5" customHeight="1">
      <c r="A7" s="49" t="s">
        <v>11</v>
      </c>
      <c r="B7" s="52">
        <v>28853567</v>
      </c>
      <c r="C7" s="51">
        <f aca="true" t="shared" si="0" ref="C7:C17">ROUND(B7/B$6*100,1)</f>
        <v>54.5</v>
      </c>
      <c r="D7" s="65">
        <v>28512262</v>
      </c>
      <c r="E7" s="53">
        <f>ROUND(D7/D$6*100,1)</f>
        <v>54.9</v>
      </c>
    </row>
    <row r="8" spans="1:5" ht="13.5" customHeight="1">
      <c r="A8" s="49" t="s">
        <v>12</v>
      </c>
      <c r="B8" s="52">
        <v>220325</v>
      </c>
      <c r="C8" s="51">
        <f t="shared" si="0"/>
        <v>0.4</v>
      </c>
      <c r="D8" s="65">
        <v>222141</v>
      </c>
      <c r="E8" s="53">
        <f aca="true" t="shared" si="1" ref="E8:E26">ROUND(D8/D$6*100,1)</f>
        <v>0.4</v>
      </c>
    </row>
    <row r="9" spans="1:5" ht="13.5" customHeight="1">
      <c r="A9" s="49" t="s">
        <v>13</v>
      </c>
      <c r="B9" s="52">
        <v>33601</v>
      </c>
      <c r="C9" s="51">
        <f t="shared" si="0"/>
        <v>0.1</v>
      </c>
      <c r="D9" s="65">
        <v>34309</v>
      </c>
      <c r="E9" s="53">
        <f t="shared" si="1"/>
        <v>0.1</v>
      </c>
    </row>
    <row r="10" spans="1:5" ht="13.5" customHeight="1">
      <c r="A10" s="49" t="s">
        <v>14</v>
      </c>
      <c r="B10" s="52">
        <v>115934</v>
      </c>
      <c r="C10" s="51">
        <f t="shared" si="0"/>
        <v>0.2</v>
      </c>
      <c r="D10" s="65">
        <v>95744</v>
      </c>
      <c r="E10" s="53">
        <f t="shared" si="1"/>
        <v>0.2</v>
      </c>
    </row>
    <row r="11" spans="1:5" ht="13.5" customHeight="1">
      <c r="A11" s="49" t="s">
        <v>15</v>
      </c>
      <c r="B11" s="52">
        <v>127177</v>
      </c>
      <c r="C11" s="51">
        <f t="shared" si="0"/>
        <v>0.2</v>
      </c>
      <c r="D11" s="65">
        <v>88533</v>
      </c>
      <c r="E11" s="53">
        <f t="shared" si="1"/>
        <v>0.2</v>
      </c>
    </row>
    <row r="12" spans="1:5" ht="13.5" customHeight="1">
      <c r="A12" s="49" t="s">
        <v>16</v>
      </c>
      <c r="B12" s="52">
        <v>2283672</v>
      </c>
      <c r="C12" s="51">
        <f t="shared" si="0"/>
        <v>4.3</v>
      </c>
      <c r="D12" s="65">
        <v>2565194</v>
      </c>
      <c r="E12" s="53">
        <f t="shared" si="1"/>
        <v>4.9</v>
      </c>
    </row>
    <row r="13" spans="1:5" ht="13.5" customHeight="1">
      <c r="A13" s="49" t="s">
        <v>17</v>
      </c>
      <c r="B13" s="52">
        <v>7132</v>
      </c>
      <c r="C13" s="51">
        <f t="shared" si="0"/>
        <v>0</v>
      </c>
      <c r="D13" s="65">
        <v>6975</v>
      </c>
      <c r="E13" s="53">
        <f>ROUND(D13/D$6*100,1)</f>
        <v>0</v>
      </c>
    </row>
    <row r="14" spans="1:5" ht="13.5" customHeight="1">
      <c r="A14" s="49" t="s">
        <v>18</v>
      </c>
      <c r="B14" s="52">
        <v>91785</v>
      </c>
      <c r="C14" s="51">
        <f t="shared" si="0"/>
        <v>0.2</v>
      </c>
      <c r="D14" s="65">
        <v>94937</v>
      </c>
      <c r="E14" s="53">
        <f t="shared" si="1"/>
        <v>0.2</v>
      </c>
    </row>
    <row r="15" spans="1:5" ht="13.5" customHeight="1">
      <c r="A15" s="49" t="s">
        <v>19</v>
      </c>
      <c r="B15" s="52">
        <v>157741</v>
      </c>
      <c r="C15" s="51">
        <f t="shared" si="0"/>
        <v>0.3</v>
      </c>
      <c r="D15" s="65">
        <v>162220</v>
      </c>
      <c r="E15" s="53">
        <f t="shared" si="1"/>
        <v>0.3</v>
      </c>
    </row>
    <row r="16" spans="1:5" ht="13.5" customHeight="1">
      <c r="A16" s="49" t="s">
        <v>20</v>
      </c>
      <c r="B16" s="52">
        <v>23860</v>
      </c>
      <c r="C16" s="51">
        <f t="shared" si="0"/>
        <v>0</v>
      </c>
      <c r="D16" s="65">
        <v>19985</v>
      </c>
      <c r="E16" s="53">
        <f>ROUND(D16/D$6*100,1)</f>
        <v>0</v>
      </c>
    </row>
    <row r="17" spans="1:5" ht="13.5" customHeight="1">
      <c r="A17" s="49" t="s">
        <v>21</v>
      </c>
      <c r="B17" s="52">
        <v>18487</v>
      </c>
      <c r="C17" s="51">
        <f t="shared" si="0"/>
        <v>0</v>
      </c>
      <c r="D17" s="65">
        <v>17050</v>
      </c>
      <c r="E17" s="53">
        <f>ROUND(D17/D$6*100,1)</f>
        <v>0</v>
      </c>
    </row>
    <row r="18" spans="1:5" ht="13.5" customHeight="1">
      <c r="A18" s="49" t="s">
        <v>22</v>
      </c>
      <c r="B18" s="52">
        <v>685399</v>
      </c>
      <c r="C18" s="51">
        <f aca="true" t="shared" si="2" ref="C18:C26">ROUND(B18/B$6*100,1)</f>
        <v>1.3</v>
      </c>
      <c r="D18" s="65">
        <v>804465</v>
      </c>
      <c r="E18" s="53">
        <f t="shared" si="1"/>
        <v>1.5</v>
      </c>
    </row>
    <row r="19" spans="1:5" ht="13.5" customHeight="1">
      <c r="A19" s="49" t="s">
        <v>23</v>
      </c>
      <c r="B19" s="52">
        <v>643821</v>
      </c>
      <c r="C19" s="51">
        <f t="shared" si="2"/>
        <v>1.2</v>
      </c>
      <c r="D19" s="65">
        <v>650905</v>
      </c>
      <c r="E19" s="53">
        <f t="shared" si="1"/>
        <v>1.3</v>
      </c>
    </row>
    <row r="20" spans="1:5" ht="13.5" customHeight="1">
      <c r="A20" s="49" t="s">
        <v>24</v>
      </c>
      <c r="B20" s="52">
        <v>8737063</v>
      </c>
      <c r="C20" s="51">
        <f t="shared" si="2"/>
        <v>16.5</v>
      </c>
      <c r="D20" s="65">
        <v>9055228</v>
      </c>
      <c r="E20" s="53">
        <f>ROUND(D20/D$6*100,1)</f>
        <v>17.4</v>
      </c>
    </row>
    <row r="21" spans="1:5" ht="13.5" customHeight="1">
      <c r="A21" s="49" t="s">
        <v>25</v>
      </c>
      <c r="B21" s="52">
        <v>2656031</v>
      </c>
      <c r="C21" s="51">
        <f t="shared" si="2"/>
        <v>5</v>
      </c>
      <c r="D21" s="65">
        <v>2682130</v>
      </c>
      <c r="E21" s="53">
        <f t="shared" si="1"/>
        <v>5.2</v>
      </c>
    </row>
    <row r="22" spans="1:5" ht="13.5" customHeight="1">
      <c r="A22" s="49" t="s">
        <v>26</v>
      </c>
      <c r="B22" s="52">
        <v>630303</v>
      </c>
      <c r="C22" s="51">
        <f t="shared" si="2"/>
        <v>1.2</v>
      </c>
      <c r="D22" s="65">
        <v>296969</v>
      </c>
      <c r="E22" s="53">
        <f t="shared" si="1"/>
        <v>0.6</v>
      </c>
    </row>
    <row r="23" spans="1:5" ht="13.5" customHeight="1">
      <c r="A23" s="49" t="s">
        <v>27</v>
      </c>
      <c r="B23" s="52">
        <v>31235</v>
      </c>
      <c r="C23" s="51">
        <f t="shared" si="2"/>
        <v>0.1</v>
      </c>
      <c r="D23" s="65">
        <v>24286</v>
      </c>
      <c r="E23" s="53">
        <f t="shared" si="1"/>
        <v>0</v>
      </c>
    </row>
    <row r="24" spans="1:5" ht="13.5" customHeight="1">
      <c r="A24" s="49" t="s">
        <v>28</v>
      </c>
      <c r="B24" s="52">
        <v>1541131</v>
      </c>
      <c r="C24" s="51">
        <f t="shared" si="2"/>
        <v>2.9</v>
      </c>
      <c r="D24" s="65">
        <v>1141835</v>
      </c>
      <c r="E24" s="53">
        <f t="shared" si="1"/>
        <v>2.2</v>
      </c>
    </row>
    <row r="25" spans="1:5" ht="13.5" customHeight="1">
      <c r="A25" s="49" t="s">
        <v>29</v>
      </c>
      <c r="B25" s="52">
        <v>2554275</v>
      </c>
      <c r="C25" s="51">
        <f t="shared" si="2"/>
        <v>4.8</v>
      </c>
      <c r="D25" s="65">
        <v>2831875</v>
      </c>
      <c r="E25" s="53">
        <f t="shared" si="1"/>
        <v>5.5</v>
      </c>
    </row>
    <row r="26" spans="1:5" ht="13.5" customHeight="1">
      <c r="A26" s="49" t="s">
        <v>30</v>
      </c>
      <c r="B26" s="52">
        <v>1950431</v>
      </c>
      <c r="C26" s="51">
        <f t="shared" si="2"/>
        <v>3.7</v>
      </c>
      <c r="D26" s="65">
        <v>2019131</v>
      </c>
      <c r="E26" s="53">
        <f t="shared" si="1"/>
        <v>3.9</v>
      </c>
    </row>
    <row r="27" spans="1:5" ht="13.5" customHeight="1">
      <c r="A27" s="49" t="s">
        <v>31</v>
      </c>
      <c r="B27" s="52">
        <v>1614500</v>
      </c>
      <c r="C27" s="51">
        <f>ROUND(B27/B$6*100,1)+0.1</f>
        <v>3.1</v>
      </c>
      <c r="D27" s="65">
        <v>634400</v>
      </c>
      <c r="E27" s="53">
        <f>ROUND(D27/D$6*100,1)</f>
        <v>1.2</v>
      </c>
    </row>
    <row r="28" spans="1:5" ht="14.25" customHeight="1" thickBot="1">
      <c r="A28" s="54"/>
      <c r="B28" s="55"/>
      <c r="C28" s="56"/>
      <c r="D28" s="55"/>
      <c r="E28" s="56"/>
    </row>
    <row r="29" spans="1:5" ht="13.5" customHeight="1">
      <c r="A29" s="57"/>
      <c r="B29" s="39"/>
      <c r="C29" s="39"/>
      <c r="D29" s="39"/>
      <c r="E29" s="39"/>
    </row>
    <row r="30" spans="1:5" ht="17.25" customHeight="1">
      <c r="A30" s="82" t="s">
        <v>50</v>
      </c>
      <c r="B30" s="82"/>
      <c r="C30" s="82"/>
      <c r="D30" s="82"/>
      <c r="E30" s="82"/>
    </row>
    <row r="31" spans="1:5" ht="13.5" customHeight="1" thickBot="1">
      <c r="A31" s="39" t="s">
        <v>0</v>
      </c>
      <c r="B31" s="39"/>
      <c r="C31" s="39"/>
      <c r="D31" s="39"/>
      <c r="E31" s="39"/>
    </row>
    <row r="32" spans="1:5" ht="13.5" customHeight="1">
      <c r="A32" s="76" t="s">
        <v>1</v>
      </c>
      <c r="B32" s="78" t="s">
        <v>55</v>
      </c>
      <c r="C32" s="79"/>
      <c r="D32" s="80" t="s">
        <v>56</v>
      </c>
      <c r="E32" s="81"/>
    </row>
    <row r="33" spans="1:5" ht="13.5" customHeight="1">
      <c r="A33" s="77"/>
      <c r="B33" s="41" t="s">
        <v>8</v>
      </c>
      <c r="C33" s="42" t="s">
        <v>9</v>
      </c>
      <c r="D33" s="43" t="s">
        <v>8</v>
      </c>
      <c r="E33" s="44" t="s">
        <v>9</v>
      </c>
    </row>
    <row r="34" spans="1:6" ht="13.5" customHeight="1">
      <c r="A34" s="45" t="s">
        <v>10</v>
      </c>
      <c r="B34" s="46">
        <f>SUM(B35:B48)</f>
        <v>50145597</v>
      </c>
      <c r="C34" s="58">
        <f>SUM(C35:C48)</f>
        <v>99.99999999999999</v>
      </c>
      <c r="D34" s="46">
        <f>SUM(D35:D48)</f>
        <v>49476214</v>
      </c>
      <c r="E34" s="58">
        <f>SUM(E35:E48)</f>
        <v>99.99999999999999</v>
      </c>
      <c r="F34" s="59"/>
    </row>
    <row r="35" spans="1:6" ht="13.5" customHeight="1">
      <c r="A35" s="49" t="s">
        <v>32</v>
      </c>
      <c r="B35" s="52">
        <v>377830</v>
      </c>
      <c r="C35" s="60">
        <f aca="true" t="shared" si="3" ref="C35:C40">ROUND(B35/B$34*100,1)</f>
        <v>0.8</v>
      </c>
      <c r="D35" s="65">
        <v>382826</v>
      </c>
      <c r="E35" s="61">
        <f>ROUND(D35/D$34*100,1)</f>
        <v>0.8</v>
      </c>
      <c r="F35" s="62"/>
    </row>
    <row r="36" spans="1:6" ht="13.5" customHeight="1">
      <c r="A36" s="49" t="s">
        <v>33</v>
      </c>
      <c r="B36" s="52">
        <v>6747027</v>
      </c>
      <c r="C36" s="60">
        <f t="shared" si="3"/>
        <v>13.5</v>
      </c>
      <c r="D36" s="65">
        <v>6706058</v>
      </c>
      <c r="E36" s="61">
        <f aca="true" t="shared" si="4" ref="E36:E48">ROUND(D36/D$34*100,1)</f>
        <v>13.6</v>
      </c>
      <c r="F36" s="59"/>
    </row>
    <row r="37" spans="1:5" ht="13.5" customHeight="1">
      <c r="A37" s="49" t="s">
        <v>34</v>
      </c>
      <c r="B37" s="52">
        <v>23743240</v>
      </c>
      <c r="C37" s="60">
        <f t="shared" si="3"/>
        <v>47.3</v>
      </c>
      <c r="D37" s="65">
        <v>22876337</v>
      </c>
      <c r="E37" s="61">
        <f t="shared" si="4"/>
        <v>46.2</v>
      </c>
    </row>
    <row r="38" spans="1:5" ht="13.5" customHeight="1">
      <c r="A38" s="49" t="s">
        <v>35</v>
      </c>
      <c r="B38" s="52">
        <v>3285234</v>
      </c>
      <c r="C38" s="60">
        <f t="shared" si="3"/>
        <v>6.6</v>
      </c>
      <c r="D38" s="65">
        <v>3231123</v>
      </c>
      <c r="E38" s="61">
        <f t="shared" si="4"/>
        <v>6.5</v>
      </c>
    </row>
    <row r="39" spans="1:5" ht="13.5" customHeight="1">
      <c r="A39" s="49" t="s">
        <v>36</v>
      </c>
      <c r="B39" s="52">
        <v>172170</v>
      </c>
      <c r="C39" s="60">
        <f t="shared" si="3"/>
        <v>0.3</v>
      </c>
      <c r="D39" s="65">
        <v>59718</v>
      </c>
      <c r="E39" s="61">
        <f t="shared" si="4"/>
        <v>0.1</v>
      </c>
    </row>
    <row r="40" spans="1:5" ht="13.5" customHeight="1">
      <c r="A40" s="49" t="s">
        <v>37</v>
      </c>
      <c r="B40" s="52">
        <v>9691</v>
      </c>
      <c r="C40" s="60">
        <f t="shared" si="3"/>
        <v>0</v>
      </c>
      <c r="D40" s="65">
        <v>5272</v>
      </c>
      <c r="E40" s="61">
        <f>ROUND(D40/D$34*100,1)</f>
        <v>0</v>
      </c>
    </row>
    <row r="41" spans="1:5" ht="13.5" customHeight="1">
      <c r="A41" s="49" t="s">
        <v>38</v>
      </c>
      <c r="B41" s="52">
        <v>300891</v>
      </c>
      <c r="C41" s="60">
        <f aca="true" t="shared" si="5" ref="C41:C48">ROUND(B41/B$34*100,1)</f>
        <v>0.6</v>
      </c>
      <c r="D41" s="65">
        <v>328622</v>
      </c>
      <c r="E41" s="61">
        <f t="shared" si="4"/>
        <v>0.7</v>
      </c>
    </row>
    <row r="42" spans="1:5" ht="13.5" customHeight="1">
      <c r="A42" s="49" t="s">
        <v>39</v>
      </c>
      <c r="B42" s="52">
        <v>4425697</v>
      </c>
      <c r="C42" s="60">
        <f t="shared" si="5"/>
        <v>8.8</v>
      </c>
      <c r="D42" s="65">
        <v>4105655</v>
      </c>
      <c r="E42" s="61">
        <f t="shared" si="4"/>
        <v>8.3</v>
      </c>
    </row>
    <row r="43" spans="1:5" ht="13.5" customHeight="1">
      <c r="A43" s="49" t="s">
        <v>40</v>
      </c>
      <c r="B43" s="52">
        <v>1643993</v>
      </c>
      <c r="C43" s="60">
        <f t="shared" si="5"/>
        <v>3.3</v>
      </c>
      <c r="D43" s="65">
        <v>1544140</v>
      </c>
      <c r="E43" s="61">
        <f t="shared" si="4"/>
        <v>3.1</v>
      </c>
    </row>
    <row r="44" spans="1:5" ht="13.5" customHeight="1">
      <c r="A44" s="49" t="s">
        <v>41</v>
      </c>
      <c r="B44" s="52">
        <v>4638414</v>
      </c>
      <c r="C44" s="60">
        <f t="shared" si="5"/>
        <v>9.2</v>
      </c>
      <c r="D44" s="65">
        <v>4729135</v>
      </c>
      <c r="E44" s="61">
        <f t="shared" si="4"/>
        <v>9.6</v>
      </c>
    </row>
    <row r="45" spans="1:5" ht="13.5" customHeight="1">
      <c r="A45" s="49" t="s">
        <v>42</v>
      </c>
      <c r="B45" s="52">
        <v>0</v>
      </c>
      <c r="C45" s="60">
        <f t="shared" si="5"/>
        <v>0</v>
      </c>
      <c r="D45" s="65">
        <v>0</v>
      </c>
      <c r="E45" s="61">
        <f t="shared" si="4"/>
        <v>0</v>
      </c>
    </row>
    <row r="46" spans="1:5" ht="13.5" customHeight="1">
      <c r="A46" s="49" t="s">
        <v>43</v>
      </c>
      <c r="B46" s="52">
        <v>2579587</v>
      </c>
      <c r="C46" s="60">
        <f>ROUND(B46/B$34*100,1)+0.1</f>
        <v>5.199999999999999</v>
      </c>
      <c r="D46" s="65">
        <v>3059268</v>
      </c>
      <c r="E46" s="61">
        <f>ROUND(D46/D$34*100,1)</f>
        <v>6.2</v>
      </c>
    </row>
    <row r="47" spans="1:5" ht="13.5" customHeight="1">
      <c r="A47" s="49" t="s">
        <v>44</v>
      </c>
      <c r="B47" s="52">
        <v>2221823</v>
      </c>
      <c r="C47" s="60">
        <f t="shared" si="5"/>
        <v>4.4</v>
      </c>
      <c r="D47" s="65">
        <v>2448060</v>
      </c>
      <c r="E47" s="61">
        <f t="shared" si="4"/>
        <v>4.9</v>
      </c>
    </row>
    <row r="48" spans="1:5" ht="13.5" customHeight="1">
      <c r="A48" s="49" t="s">
        <v>45</v>
      </c>
      <c r="B48" s="52">
        <v>0</v>
      </c>
      <c r="C48" s="60">
        <f t="shared" si="5"/>
        <v>0</v>
      </c>
      <c r="D48" s="65">
        <v>0</v>
      </c>
      <c r="E48" s="61">
        <f t="shared" si="4"/>
        <v>0</v>
      </c>
    </row>
    <row r="49" spans="1:5" ht="14.25" customHeight="1" thickBot="1">
      <c r="A49" s="54"/>
      <c r="B49" s="55"/>
      <c r="C49" s="56"/>
      <c r="D49" s="55"/>
      <c r="E49" s="56"/>
    </row>
    <row r="50" spans="1:5" ht="13.5" customHeight="1">
      <c r="A50" s="57"/>
      <c r="B50" s="39"/>
      <c r="C50" s="39"/>
      <c r="D50" s="39"/>
      <c r="E50" s="39"/>
    </row>
    <row r="51" spans="1:5" ht="13.5" customHeight="1">
      <c r="A51" s="57" t="s">
        <v>46</v>
      </c>
      <c r="B51" s="39"/>
      <c r="C51" s="39"/>
      <c r="D51" s="39"/>
      <c r="E51" s="39"/>
    </row>
    <row r="52" spans="1:5" ht="13.5" customHeight="1">
      <c r="A52" s="57" t="s">
        <v>49</v>
      </c>
      <c r="B52" s="39"/>
      <c r="C52" s="39"/>
      <c r="D52" s="39"/>
      <c r="E52" s="39"/>
    </row>
    <row r="53" spans="1:5" ht="12">
      <c r="A53" s="63"/>
      <c r="D53" s="64"/>
      <c r="E53" s="64"/>
    </row>
    <row r="54" ht="12">
      <c r="A54" s="63"/>
    </row>
    <row r="55" ht="12">
      <c r="A55" s="63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</sheetData>
  <sheetProtection/>
  <mergeCells count="9">
    <mergeCell ref="A32:A33"/>
    <mergeCell ref="B32:C32"/>
    <mergeCell ref="D32:E32"/>
    <mergeCell ref="A1:E1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0"/>
  <sheetViews>
    <sheetView showGridLines="0" zoomScaleSheetLayoutView="100" zoomScalePageLayoutView="0" workbookViewId="0" topLeftCell="A25">
      <selection activeCell="E49" sqref="E49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56</v>
      </c>
      <c r="C4" s="79"/>
      <c r="D4" s="80" t="s">
        <v>57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SUM(B7:B28)</f>
        <v>51960574</v>
      </c>
      <c r="C6" s="47">
        <f>SUM(C7:C28)</f>
        <v>100.00000000000001</v>
      </c>
      <c r="D6" s="46">
        <f>SUM(D7:D28)</f>
        <v>58230548</v>
      </c>
      <c r="E6" s="47">
        <f>SUM(E7:E28)</f>
        <v>100.00000000000001</v>
      </c>
    </row>
    <row r="7" spans="1:5" ht="13.5" customHeight="1">
      <c r="A7" s="49" t="s">
        <v>11</v>
      </c>
      <c r="B7" s="52">
        <v>28512262</v>
      </c>
      <c r="C7" s="51">
        <f aca="true" t="shared" si="0" ref="C7:C27">ROUND(B7/B$6*100,1)</f>
        <v>54.9</v>
      </c>
      <c r="D7" s="66">
        <v>29621965</v>
      </c>
      <c r="E7" s="53">
        <f>ROUND(D7/D$6*100,1)</f>
        <v>50.9</v>
      </c>
    </row>
    <row r="8" spans="1:5" ht="13.5" customHeight="1">
      <c r="A8" s="49" t="s">
        <v>12</v>
      </c>
      <c r="B8" s="52">
        <v>222141</v>
      </c>
      <c r="C8" s="51">
        <f t="shared" si="0"/>
        <v>0.4</v>
      </c>
      <c r="D8" s="66">
        <v>225496</v>
      </c>
      <c r="E8" s="53">
        <f aca="true" t="shared" si="1" ref="E8:E27">ROUND(D8/D$6*100,1)</f>
        <v>0.4</v>
      </c>
    </row>
    <row r="9" spans="1:5" ht="13.5" customHeight="1">
      <c r="A9" s="49" t="s">
        <v>13</v>
      </c>
      <c r="B9" s="52">
        <v>34309</v>
      </c>
      <c r="C9" s="51">
        <f t="shared" si="0"/>
        <v>0.1</v>
      </c>
      <c r="D9" s="66">
        <v>18074</v>
      </c>
      <c r="E9" s="53">
        <f t="shared" si="1"/>
        <v>0</v>
      </c>
    </row>
    <row r="10" spans="1:5" ht="13.5" customHeight="1">
      <c r="A10" s="49" t="s">
        <v>14</v>
      </c>
      <c r="B10" s="52">
        <v>95744</v>
      </c>
      <c r="C10" s="51">
        <f t="shared" si="0"/>
        <v>0.2</v>
      </c>
      <c r="D10" s="66">
        <v>118540</v>
      </c>
      <c r="E10" s="53">
        <f t="shared" si="1"/>
        <v>0.2</v>
      </c>
    </row>
    <row r="11" spans="1:5" ht="13.5" customHeight="1">
      <c r="A11" s="49" t="s">
        <v>15</v>
      </c>
      <c r="B11" s="52">
        <v>88533</v>
      </c>
      <c r="C11" s="51">
        <f t="shared" si="0"/>
        <v>0.2</v>
      </c>
      <c r="D11" s="66">
        <v>71866</v>
      </c>
      <c r="E11" s="53">
        <f t="shared" si="1"/>
        <v>0.1</v>
      </c>
    </row>
    <row r="12" spans="1:5" ht="13.5" customHeight="1">
      <c r="A12" s="49" t="s">
        <v>16</v>
      </c>
      <c r="B12" s="52">
        <v>2565194</v>
      </c>
      <c r="C12" s="51">
        <f t="shared" si="0"/>
        <v>4.9</v>
      </c>
      <c r="D12" s="66">
        <v>2469333</v>
      </c>
      <c r="E12" s="53">
        <f t="shared" si="1"/>
        <v>4.2</v>
      </c>
    </row>
    <row r="13" spans="1:5" ht="13.5" customHeight="1">
      <c r="A13" s="49" t="s">
        <v>17</v>
      </c>
      <c r="B13" s="52">
        <v>6975</v>
      </c>
      <c r="C13" s="51">
        <f t="shared" si="0"/>
        <v>0</v>
      </c>
      <c r="D13" s="66">
        <v>5953</v>
      </c>
      <c r="E13" s="53">
        <f>ROUND(D13/D$6*100,1)</f>
        <v>0</v>
      </c>
    </row>
    <row r="14" spans="1:5" ht="13.5" customHeight="1">
      <c r="A14" s="49" t="s">
        <v>18</v>
      </c>
      <c r="B14" s="52">
        <v>94937</v>
      </c>
      <c r="C14" s="51">
        <f t="shared" si="0"/>
        <v>0.2</v>
      </c>
      <c r="D14" s="66">
        <v>50311</v>
      </c>
      <c r="E14" s="53">
        <f t="shared" si="1"/>
        <v>0.1</v>
      </c>
    </row>
    <row r="15" spans="1:5" ht="13.5" customHeight="1">
      <c r="A15" s="67" t="s">
        <v>58</v>
      </c>
      <c r="B15" s="52" t="s">
        <v>59</v>
      </c>
      <c r="C15" s="51" t="s">
        <v>59</v>
      </c>
      <c r="D15" s="66">
        <v>15227</v>
      </c>
      <c r="E15" s="53">
        <f t="shared" si="1"/>
        <v>0</v>
      </c>
    </row>
    <row r="16" spans="1:5" ht="13.5" customHeight="1">
      <c r="A16" s="49" t="s">
        <v>19</v>
      </c>
      <c r="B16" s="52">
        <v>162220</v>
      </c>
      <c r="C16" s="51">
        <f t="shared" si="0"/>
        <v>0.3</v>
      </c>
      <c r="D16" s="66">
        <v>1090955</v>
      </c>
      <c r="E16" s="53">
        <f t="shared" si="1"/>
        <v>1.9</v>
      </c>
    </row>
    <row r="17" spans="1:5" ht="13.5" customHeight="1">
      <c r="A17" s="49" t="s">
        <v>20</v>
      </c>
      <c r="B17" s="52">
        <v>19985</v>
      </c>
      <c r="C17" s="51">
        <f t="shared" si="0"/>
        <v>0</v>
      </c>
      <c r="D17" s="66">
        <v>49219</v>
      </c>
      <c r="E17" s="53">
        <f>ROUND(D17/D$6*100,1)</f>
        <v>0.1</v>
      </c>
    </row>
    <row r="18" spans="1:5" ht="13.5" customHeight="1">
      <c r="A18" s="49" t="s">
        <v>21</v>
      </c>
      <c r="B18" s="52">
        <v>17050</v>
      </c>
      <c r="C18" s="51">
        <f t="shared" si="0"/>
        <v>0</v>
      </c>
      <c r="D18" s="66">
        <v>15256</v>
      </c>
      <c r="E18" s="53">
        <f>ROUND(D18/D$6*100,1)</f>
        <v>0</v>
      </c>
    </row>
    <row r="19" spans="1:5" ht="13.5" customHeight="1">
      <c r="A19" s="49" t="s">
        <v>22</v>
      </c>
      <c r="B19" s="52">
        <v>804465</v>
      </c>
      <c r="C19" s="51">
        <f t="shared" si="0"/>
        <v>1.5</v>
      </c>
      <c r="D19" s="66">
        <v>680682</v>
      </c>
      <c r="E19" s="53">
        <f t="shared" si="1"/>
        <v>1.2</v>
      </c>
    </row>
    <row r="20" spans="1:5" ht="13.5" customHeight="1">
      <c r="A20" s="49" t="s">
        <v>23</v>
      </c>
      <c r="B20" s="52">
        <v>650905</v>
      </c>
      <c r="C20" s="51">
        <f t="shared" si="0"/>
        <v>1.3</v>
      </c>
      <c r="D20" s="66">
        <v>600622</v>
      </c>
      <c r="E20" s="53">
        <f t="shared" si="1"/>
        <v>1</v>
      </c>
    </row>
    <row r="21" spans="1:5" ht="13.5" customHeight="1">
      <c r="A21" s="49" t="s">
        <v>24</v>
      </c>
      <c r="B21" s="52">
        <v>9055228</v>
      </c>
      <c r="C21" s="51">
        <f t="shared" si="0"/>
        <v>17.4</v>
      </c>
      <c r="D21" s="66">
        <v>9620369</v>
      </c>
      <c r="E21" s="53">
        <f>ROUND(D21/D$6*100,1)</f>
        <v>16.5</v>
      </c>
    </row>
    <row r="22" spans="1:5" ht="13.5" customHeight="1">
      <c r="A22" s="49" t="s">
        <v>25</v>
      </c>
      <c r="B22" s="52">
        <v>2682130</v>
      </c>
      <c r="C22" s="51">
        <f t="shared" si="0"/>
        <v>5.2</v>
      </c>
      <c r="D22" s="66">
        <v>2908589</v>
      </c>
      <c r="E22" s="53">
        <f t="shared" si="1"/>
        <v>5</v>
      </c>
    </row>
    <row r="23" spans="1:5" ht="13.5" customHeight="1">
      <c r="A23" s="49" t="s">
        <v>26</v>
      </c>
      <c r="B23" s="52">
        <v>296969</v>
      </c>
      <c r="C23" s="51">
        <f t="shared" si="0"/>
        <v>0.6</v>
      </c>
      <c r="D23" s="66">
        <v>380423</v>
      </c>
      <c r="E23" s="53">
        <f t="shared" si="1"/>
        <v>0.7</v>
      </c>
    </row>
    <row r="24" spans="1:5" ht="13.5" customHeight="1">
      <c r="A24" s="49" t="s">
        <v>27</v>
      </c>
      <c r="B24" s="52">
        <v>24286</v>
      </c>
      <c r="C24" s="51">
        <f t="shared" si="0"/>
        <v>0</v>
      </c>
      <c r="D24" s="66">
        <v>20143</v>
      </c>
      <c r="E24" s="53">
        <f t="shared" si="1"/>
        <v>0</v>
      </c>
    </row>
    <row r="25" spans="1:5" ht="13.5" customHeight="1">
      <c r="A25" s="49" t="s">
        <v>28</v>
      </c>
      <c r="B25" s="52">
        <v>1141835</v>
      </c>
      <c r="C25" s="51">
        <f t="shared" si="0"/>
        <v>2.2</v>
      </c>
      <c r="D25" s="66">
        <v>2447325</v>
      </c>
      <c r="E25" s="53">
        <f t="shared" si="1"/>
        <v>4.2</v>
      </c>
    </row>
    <row r="26" spans="1:5" ht="13.5" customHeight="1">
      <c r="A26" s="49" t="s">
        <v>29</v>
      </c>
      <c r="B26" s="52">
        <v>2831875</v>
      </c>
      <c r="C26" s="51">
        <f t="shared" si="0"/>
        <v>5.5</v>
      </c>
      <c r="D26" s="66">
        <v>2484362</v>
      </c>
      <c r="E26" s="53">
        <f t="shared" si="1"/>
        <v>4.3</v>
      </c>
    </row>
    <row r="27" spans="1:5" ht="13.5" customHeight="1">
      <c r="A27" s="49" t="s">
        <v>30</v>
      </c>
      <c r="B27" s="52">
        <v>2019131</v>
      </c>
      <c r="C27" s="51">
        <f t="shared" si="0"/>
        <v>3.9</v>
      </c>
      <c r="D27" s="66">
        <v>2010238</v>
      </c>
      <c r="E27" s="53">
        <f t="shared" si="1"/>
        <v>3.5</v>
      </c>
    </row>
    <row r="28" spans="1:5" ht="13.5" customHeight="1">
      <c r="A28" s="49" t="s">
        <v>31</v>
      </c>
      <c r="B28" s="52">
        <v>634400</v>
      </c>
      <c r="C28" s="51">
        <f>ROUND(B28/B$6*100,1)</f>
        <v>1.2</v>
      </c>
      <c r="D28" s="66">
        <v>3325600</v>
      </c>
      <c r="E28" s="53">
        <f>ROUND(D28/D$6*100,1)</f>
        <v>5.7</v>
      </c>
    </row>
    <row r="29" spans="1:5" ht="14.25" customHeight="1" thickBot="1">
      <c r="A29" s="54"/>
      <c r="B29" s="55"/>
      <c r="C29" s="56"/>
      <c r="D29" s="55"/>
      <c r="E29" s="56"/>
    </row>
    <row r="30" spans="1:5" ht="13.5" customHeight="1">
      <c r="A30" s="57"/>
      <c r="B30" s="39"/>
      <c r="C30" s="39"/>
      <c r="D30" s="39"/>
      <c r="E30" s="39"/>
    </row>
    <row r="31" spans="1:5" ht="17.25" customHeight="1">
      <c r="A31" s="82" t="s">
        <v>50</v>
      </c>
      <c r="B31" s="82"/>
      <c r="C31" s="82"/>
      <c r="D31" s="82"/>
      <c r="E31" s="82"/>
    </row>
    <row r="32" spans="1:5" ht="13.5" customHeight="1" thickBot="1">
      <c r="A32" s="39" t="s">
        <v>0</v>
      </c>
      <c r="B32" s="39"/>
      <c r="C32" s="39"/>
      <c r="D32" s="39"/>
      <c r="E32" s="39"/>
    </row>
    <row r="33" spans="1:5" ht="13.5" customHeight="1">
      <c r="A33" s="76" t="s">
        <v>1</v>
      </c>
      <c r="B33" s="78" t="s">
        <v>56</v>
      </c>
      <c r="C33" s="79"/>
      <c r="D33" s="80" t="s">
        <v>57</v>
      </c>
      <c r="E33" s="81"/>
    </row>
    <row r="34" spans="1:5" ht="13.5" customHeight="1">
      <c r="A34" s="77"/>
      <c r="B34" s="41" t="s">
        <v>8</v>
      </c>
      <c r="C34" s="42" t="s">
        <v>9</v>
      </c>
      <c r="D34" s="43" t="s">
        <v>8</v>
      </c>
      <c r="E34" s="44" t="s">
        <v>9</v>
      </c>
    </row>
    <row r="35" spans="1:6" ht="13.5" customHeight="1">
      <c r="A35" s="45" t="s">
        <v>10</v>
      </c>
      <c r="B35" s="46">
        <f>SUM(B36:B49)</f>
        <v>49476214</v>
      </c>
      <c r="C35" s="58">
        <f>SUM(C36:C49)</f>
        <v>99.99999999999999</v>
      </c>
      <c r="D35" s="46">
        <f>SUM(D36:D49)</f>
        <v>54537472</v>
      </c>
      <c r="E35" s="58">
        <f>SUM(E36:E49)</f>
        <v>100</v>
      </c>
      <c r="F35" s="59"/>
    </row>
    <row r="36" spans="1:6" ht="13.5" customHeight="1">
      <c r="A36" s="49" t="s">
        <v>32</v>
      </c>
      <c r="B36" s="52">
        <v>382826</v>
      </c>
      <c r="C36" s="60">
        <f aca="true" t="shared" si="2" ref="C36:C49">ROUND(B36/B$35*100,1)</f>
        <v>0.8</v>
      </c>
      <c r="D36" s="66">
        <v>365280</v>
      </c>
      <c r="E36" s="61">
        <f>ROUND(D36/D$35*100,1)</f>
        <v>0.7</v>
      </c>
      <c r="F36" s="62"/>
    </row>
    <row r="37" spans="1:6" ht="13.5" customHeight="1">
      <c r="A37" s="49" t="s">
        <v>33</v>
      </c>
      <c r="B37" s="52">
        <v>6706058</v>
      </c>
      <c r="C37" s="60">
        <f t="shared" si="2"/>
        <v>13.6</v>
      </c>
      <c r="D37" s="66">
        <v>5960876</v>
      </c>
      <c r="E37" s="61">
        <f aca="true" t="shared" si="3" ref="E37:E49">ROUND(D37/D$35*100,1)</f>
        <v>10.9</v>
      </c>
      <c r="F37" s="59"/>
    </row>
    <row r="38" spans="1:5" ht="13.5" customHeight="1">
      <c r="A38" s="49" t="s">
        <v>34</v>
      </c>
      <c r="B38" s="52">
        <v>22876337</v>
      </c>
      <c r="C38" s="60">
        <f t="shared" si="2"/>
        <v>46.2</v>
      </c>
      <c r="D38" s="66">
        <v>23949549</v>
      </c>
      <c r="E38" s="61">
        <f t="shared" si="3"/>
        <v>43.9</v>
      </c>
    </row>
    <row r="39" spans="1:5" ht="13.5" customHeight="1">
      <c r="A39" s="49" t="s">
        <v>35</v>
      </c>
      <c r="B39" s="52">
        <v>3231123</v>
      </c>
      <c r="C39" s="60">
        <f t="shared" si="2"/>
        <v>6.5</v>
      </c>
      <c r="D39" s="66">
        <v>3203830</v>
      </c>
      <c r="E39" s="61">
        <f t="shared" si="3"/>
        <v>5.9</v>
      </c>
    </row>
    <row r="40" spans="1:5" ht="13.5" customHeight="1">
      <c r="A40" s="49" t="s">
        <v>36</v>
      </c>
      <c r="B40" s="52">
        <v>59718</v>
      </c>
      <c r="C40" s="60">
        <f t="shared" si="2"/>
        <v>0.1</v>
      </c>
      <c r="D40" s="66">
        <v>78926</v>
      </c>
      <c r="E40" s="61">
        <f>ROUND(D40/D$35*100,1)+0.1</f>
        <v>0.2</v>
      </c>
    </row>
    <row r="41" spans="1:5" ht="13.5" customHeight="1">
      <c r="A41" s="49" t="s">
        <v>37</v>
      </c>
      <c r="B41" s="52">
        <v>5272</v>
      </c>
      <c r="C41" s="60">
        <f t="shared" si="2"/>
        <v>0</v>
      </c>
      <c r="D41" s="66">
        <v>5010</v>
      </c>
      <c r="E41" s="61">
        <f>ROUND(D41/D$35*100,1)</f>
        <v>0</v>
      </c>
    </row>
    <row r="42" spans="1:5" ht="13.5" customHeight="1">
      <c r="A42" s="49" t="s">
        <v>38</v>
      </c>
      <c r="B42" s="52">
        <v>328622</v>
      </c>
      <c r="C42" s="60">
        <f t="shared" si="2"/>
        <v>0.7</v>
      </c>
      <c r="D42" s="66">
        <v>361276</v>
      </c>
      <c r="E42" s="61">
        <f t="shared" si="3"/>
        <v>0.7</v>
      </c>
    </row>
    <row r="43" spans="1:5" ht="13.5" customHeight="1">
      <c r="A43" s="49" t="s">
        <v>39</v>
      </c>
      <c r="B43" s="52">
        <v>4105655</v>
      </c>
      <c r="C43" s="60">
        <f t="shared" si="2"/>
        <v>8.3</v>
      </c>
      <c r="D43" s="66">
        <v>4766096</v>
      </c>
      <c r="E43" s="61">
        <f t="shared" si="3"/>
        <v>8.7</v>
      </c>
    </row>
    <row r="44" spans="1:5" ht="13.5" customHeight="1">
      <c r="A44" s="49" t="s">
        <v>40</v>
      </c>
      <c r="B44" s="52">
        <v>1544140</v>
      </c>
      <c r="C44" s="60">
        <f t="shared" si="2"/>
        <v>3.1</v>
      </c>
      <c r="D44" s="66">
        <v>2535976</v>
      </c>
      <c r="E44" s="61">
        <f t="shared" si="3"/>
        <v>4.6</v>
      </c>
    </row>
    <row r="45" spans="1:5" ht="13.5" customHeight="1">
      <c r="A45" s="49" t="s">
        <v>41</v>
      </c>
      <c r="B45" s="52">
        <v>4729135</v>
      </c>
      <c r="C45" s="60">
        <f t="shared" si="2"/>
        <v>9.6</v>
      </c>
      <c r="D45" s="66">
        <v>8859819</v>
      </c>
      <c r="E45" s="61">
        <f t="shared" si="3"/>
        <v>16.2</v>
      </c>
    </row>
    <row r="46" spans="1:5" ht="13.5" customHeight="1">
      <c r="A46" s="49" t="s">
        <v>42</v>
      </c>
      <c r="B46" s="52">
        <v>0</v>
      </c>
      <c r="C46" s="60">
        <f t="shared" si="2"/>
        <v>0</v>
      </c>
      <c r="D46" s="66">
        <v>0</v>
      </c>
      <c r="E46" s="61">
        <f t="shared" si="3"/>
        <v>0</v>
      </c>
    </row>
    <row r="47" spans="1:5" ht="13.5" customHeight="1">
      <c r="A47" s="49" t="s">
        <v>43</v>
      </c>
      <c r="B47" s="52">
        <v>3059268</v>
      </c>
      <c r="C47" s="60">
        <f>ROUND(B47/B$35*100,1)</f>
        <v>6.2</v>
      </c>
      <c r="D47" s="66">
        <v>3100369</v>
      </c>
      <c r="E47" s="61">
        <f>ROUND(D47/D$35*100,1)</f>
        <v>5.7</v>
      </c>
    </row>
    <row r="48" spans="1:5" ht="13.5" customHeight="1">
      <c r="A48" s="49" t="s">
        <v>44</v>
      </c>
      <c r="B48" s="52">
        <v>2448060</v>
      </c>
      <c r="C48" s="60">
        <f t="shared" si="2"/>
        <v>4.9</v>
      </c>
      <c r="D48" s="66">
        <v>1350465</v>
      </c>
      <c r="E48" s="61">
        <f t="shared" si="3"/>
        <v>2.5</v>
      </c>
    </row>
    <row r="49" spans="1:5" ht="13.5" customHeight="1">
      <c r="A49" s="49" t="s">
        <v>45</v>
      </c>
      <c r="B49" s="52">
        <v>0</v>
      </c>
      <c r="C49" s="60">
        <f t="shared" si="2"/>
        <v>0</v>
      </c>
      <c r="D49" s="66">
        <v>0</v>
      </c>
      <c r="E49" s="61">
        <f t="shared" si="3"/>
        <v>0</v>
      </c>
    </row>
    <row r="50" spans="1:5" ht="14.25" customHeight="1" thickBot="1">
      <c r="A50" s="54"/>
      <c r="B50" s="55"/>
      <c r="C50" s="56"/>
      <c r="D50" s="55"/>
      <c r="E50" s="56"/>
    </row>
    <row r="51" spans="1:5" ht="13.5" customHeight="1">
      <c r="A51" s="57"/>
      <c r="B51" s="39"/>
      <c r="C51" s="39"/>
      <c r="D51" s="39"/>
      <c r="E51" s="39"/>
    </row>
    <row r="52" spans="1:5" ht="13.5" customHeight="1">
      <c r="A52" s="57" t="s">
        <v>46</v>
      </c>
      <c r="B52" s="39"/>
      <c r="C52" s="39"/>
      <c r="D52" s="39"/>
      <c r="E52" s="39"/>
    </row>
    <row r="53" spans="1:5" ht="13.5" customHeight="1">
      <c r="A53" s="57" t="s">
        <v>49</v>
      </c>
      <c r="B53" s="39"/>
      <c r="C53" s="39"/>
      <c r="D53" s="39"/>
      <c r="E53" s="39"/>
    </row>
    <row r="54" spans="1:5" ht="12">
      <c r="A54" s="63"/>
      <c r="D54" s="64"/>
      <c r="E54" s="64"/>
    </row>
    <row r="55" ht="12">
      <c r="A55" s="63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  <row r="120" ht="12">
      <c r="A120" s="63"/>
    </row>
  </sheetData>
  <sheetProtection/>
  <mergeCells count="9">
    <mergeCell ref="A33:A34"/>
    <mergeCell ref="B33:C33"/>
    <mergeCell ref="D33:E33"/>
    <mergeCell ref="A1:E1"/>
    <mergeCell ref="A2:E2"/>
    <mergeCell ref="A4:A5"/>
    <mergeCell ref="B4:C4"/>
    <mergeCell ref="D4:E4"/>
    <mergeCell ref="A31:E31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1"/>
  <sheetViews>
    <sheetView showGridLines="0" zoomScaleSheetLayoutView="100" zoomScalePageLayoutView="0" workbookViewId="0" topLeftCell="A25">
      <selection activeCell="E38" sqref="E38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57</v>
      </c>
      <c r="C4" s="79"/>
      <c r="D4" s="80" t="s">
        <v>60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SUM(B7:B29)</f>
        <v>58230548</v>
      </c>
      <c r="C6" s="47">
        <f>SUM(C7:C29)</f>
        <v>100.00000000000001</v>
      </c>
      <c r="D6" s="46">
        <f>SUM(D7:D29)</f>
        <v>78500459</v>
      </c>
      <c r="E6" s="47">
        <f>SUM(E7:E29)</f>
        <v>100</v>
      </c>
    </row>
    <row r="7" spans="1:5" ht="13.5" customHeight="1">
      <c r="A7" s="49" t="s">
        <v>11</v>
      </c>
      <c r="B7" s="66">
        <v>29621965</v>
      </c>
      <c r="C7" s="51">
        <f aca="true" t="shared" si="0" ref="C7:C28">ROUND(B7/B$6*100,1)</f>
        <v>50.9</v>
      </c>
      <c r="D7" s="52">
        <v>28648971</v>
      </c>
      <c r="E7" s="53">
        <f>ROUND(D7/D$6*100,1)</f>
        <v>36.5</v>
      </c>
    </row>
    <row r="8" spans="1:5" ht="13.5" customHeight="1">
      <c r="A8" s="49" t="s">
        <v>12</v>
      </c>
      <c r="B8" s="66">
        <v>225496</v>
      </c>
      <c r="C8" s="51">
        <f t="shared" si="0"/>
        <v>0.4</v>
      </c>
      <c r="D8" s="52">
        <v>228342</v>
      </c>
      <c r="E8" s="53">
        <f aca="true" t="shared" si="1" ref="E8:E28">ROUND(D8/D$6*100,1)</f>
        <v>0.3</v>
      </c>
    </row>
    <row r="9" spans="1:5" ht="13.5" customHeight="1">
      <c r="A9" s="49" t="s">
        <v>13</v>
      </c>
      <c r="B9" s="66">
        <v>18074</v>
      </c>
      <c r="C9" s="51">
        <f t="shared" si="0"/>
        <v>0</v>
      </c>
      <c r="D9" s="52">
        <v>19338</v>
      </c>
      <c r="E9" s="53">
        <f t="shared" si="1"/>
        <v>0</v>
      </c>
    </row>
    <row r="10" spans="1:5" ht="13.5" customHeight="1">
      <c r="A10" s="49" t="s">
        <v>14</v>
      </c>
      <c r="B10" s="66">
        <v>118540</v>
      </c>
      <c r="C10" s="51">
        <f t="shared" si="0"/>
        <v>0.2</v>
      </c>
      <c r="D10" s="52">
        <v>102647</v>
      </c>
      <c r="E10" s="53">
        <f t="shared" si="1"/>
        <v>0.1</v>
      </c>
    </row>
    <row r="11" spans="1:5" ht="13.5" customHeight="1">
      <c r="A11" s="49" t="s">
        <v>15</v>
      </c>
      <c r="B11" s="66">
        <v>71866</v>
      </c>
      <c r="C11" s="51">
        <f t="shared" si="0"/>
        <v>0.1</v>
      </c>
      <c r="D11" s="52">
        <v>123251</v>
      </c>
      <c r="E11" s="53">
        <f t="shared" si="1"/>
        <v>0.2</v>
      </c>
    </row>
    <row r="12" spans="1:5" ht="13.5" customHeight="1">
      <c r="A12" s="49" t="s">
        <v>61</v>
      </c>
      <c r="B12" s="66"/>
      <c r="C12" s="51">
        <f t="shared" si="0"/>
        <v>0</v>
      </c>
      <c r="D12" s="52">
        <v>230981</v>
      </c>
      <c r="E12" s="53">
        <f t="shared" si="1"/>
        <v>0.3</v>
      </c>
    </row>
    <row r="13" spans="1:5" ht="13.5" customHeight="1">
      <c r="A13" s="49" t="s">
        <v>16</v>
      </c>
      <c r="B13" s="66">
        <v>2469333</v>
      </c>
      <c r="C13" s="51">
        <f t="shared" si="0"/>
        <v>4.2</v>
      </c>
      <c r="D13" s="52">
        <v>2965608</v>
      </c>
      <c r="E13" s="53">
        <f t="shared" si="1"/>
        <v>3.8</v>
      </c>
    </row>
    <row r="14" spans="1:5" ht="13.5" customHeight="1">
      <c r="A14" s="49" t="s">
        <v>17</v>
      </c>
      <c r="B14" s="66">
        <v>5953</v>
      </c>
      <c r="C14" s="51">
        <f t="shared" si="0"/>
        <v>0</v>
      </c>
      <c r="D14" s="52">
        <v>6463</v>
      </c>
      <c r="E14" s="53">
        <f>ROUND(D14/D$6*100,1)</f>
        <v>0</v>
      </c>
    </row>
    <row r="15" spans="1:5" ht="13.5" customHeight="1">
      <c r="A15" s="49" t="s">
        <v>18</v>
      </c>
      <c r="B15" s="66">
        <v>50311</v>
      </c>
      <c r="C15" s="51">
        <f t="shared" si="0"/>
        <v>0.1</v>
      </c>
      <c r="D15" s="52"/>
      <c r="E15" s="53">
        <f t="shared" si="1"/>
        <v>0</v>
      </c>
    </row>
    <row r="16" spans="1:5" ht="13.5" customHeight="1">
      <c r="A16" s="67" t="s">
        <v>58</v>
      </c>
      <c r="B16" s="66">
        <v>15227</v>
      </c>
      <c r="C16" s="51" t="s">
        <v>59</v>
      </c>
      <c r="D16" s="52">
        <v>31396</v>
      </c>
      <c r="E16" s="53">
        <f t="shared" si="1"/>
        <v>0</v>
      </c>
    </row>
    <row r="17" spans="1:5" ht="13.5" customHeight="1">
      <c r="A17" s="49" t="s">
        <v>19</v>
      </c>
      <c r="B17" s="66">
        <v>1090955</v>
      </c>
      <c r="C17" s="51">
        <f t="shared" si="0"/>
        <v>1.9</v>
      </c>
      <c r="D17" s="52">
        <v>173062</v>
      </c>
      <c r="E17" s="53">
        <f t="shared" si="1"/>
        <v>0.2</v>
      </c>
    </row>
    <row r="18" spans="1:5" ht="13.5" customHeight="1">
      <c r="A18" s="49" t="s">
        <v>20</v>
      </c>
      <c r="B18" s="66">
        <v>49219</v>
      </c>
      <c r="C18" s="51">
        <f t="shared" si="0"/>
        <v>0.1</v>
      </c>
      <c r="D18" s="52">
        <v>18612</v>
      </c>
      <c r="E18" s="53">
        <f>ROUND(D18/D$6*100,1)</f>
        <v>0</v>
      </c>
    </row>
    <row r="19" spans="1:5" ht="13.5" customHeight="1">
      <c r="A19" s="49" t="s">
        <v>21</v>
      </c>
      <c r="B19" s="66">
        <v>15256</v>
      </c>
      <c r="C19" s="51">
        <f t="shared" si="0"/>
        <v>0</v>
      </c>
      <c r="D19" s="52">
        <v>15591</v>
      </c>
      <c r="E19" s="53">
        <f>ROUND(D19/D$6*100,1)</f>
        <v>0</v>
      </c>
    </row>
    <row r="20" spans="1:5" ht="13.5" customHeight="1">
      <c r="A20" s="49" t="s">
        <v>22</v>
      </c>
      <c r="B20" s="66">
        <v>680682</v>
      </c>
      <c r="C20" s="51">
        <f t="shared" si="0"/>
        <v>1.2</v>
      </c>
      <c r="D20" s="52">
        <v>421137</v>
      </c>
      <c r="E20" s="53">
        <f t="shared" si="1"/>
        <v>0.5</v>
      </c>
    </row>
    <row r="21" spans="1:5" ht="13.5" customHeight="1">
      <c r="A21" s="49" t="s">
        <v>23</v>
      </c>
      <c r="B21" s="66">
        <v>600622</v>
      </c>
      <c r="C21" s="51">
        <f t="shared" si="0"/>
        <v>1</v>
      </c>
      <c r="D21" s="52">
        <v>531040</v>
      </c>
      <c r="E21" s="53">
        <f t="shared" si="1"/>
        <v>0.7</v>
      </c>
    </row>
    <row r="22" spans="1:5" ht="13.5" customHeight="1">
      <c r="A22" s="49" t="s">
        <v>24</v>
      </c>
      <c r="B22" s="66">
        <v>9620369</v>
      </c>
      <c r="C22" s="51">
        <f t="shared" si="0"/>
        <v>16.5</v>
      </c>
      <c r="D22" s="52">
        <v>26687140</v>
      </c>
      <c r="E22" s="53">
        <f>ROUND(D22/D$6*100,1)</f>
        <v>34</v>
      </c>
    </row>
    <row r="23" spans="1:5" ht="13.5" customHeight="1">
      <c r="A23" s="49" t="s">
        <v>25</v>
      </c>
      <c r="B23" s="66">
        <v>2908589</v>
      </c>
      <c r="C23" s="51">
        <f t="shared" si="0"/>
        <v>5</v>
      </c>
      <c r="D23" s="52">
        <v>3338350</v>
      </c>
      <c r="E23" s="53">
        <f t="shared" si="1"/>
        <v>4.3</v>
      </c>
    </row>
    <row r="24" spans="1:5" ht="13.5" customHeight="1">
      <c r="A24" s="49" t="s">
        <v>26</v>
      </c>
      <c r="B24" s="66">
        <v>380423</v>
      </c>
      <c r="C24" s="51">
        <f t="shared" si="0"/>
        <v>0.7</v>
      </c>
      <c r="D24" s="52">
        <v>303012</v>
      </c>
      <c r="E24" s="53">
        <f t="shared" si="1"/>
        <v>0.4</v>
      </c>
    </row>
    <row r="25" spans="1:5" ht="13.5" customHeight="1">
      <c r="A25" s="49" t="s">
        <v>27</v>
      </c>
      <c r="B25" s="66">
        <v>20143</v>
      </c>
      <c r="C25" s="51">
        <f t="shared" si="0"/>
        <v>0</v>
      </c>
      <c r="D25" s="52">
        <v>14798</v>
      </c>
      <c r="E25" s="53">
        <f t="shared" si="1"/>
        <v>0</v>
      </c>
    </row>
    <row r="26" spans="1:5" ht="13.5" customHeight="1">
      <c r="A26" s="49" t="s">
        <v>28</v>
      </c>
      <c r="B26" s="66">
        <v>2447325</v>
      </c>
      <c r="C26" s="51">
        <f t="shared" si="0"/>
        <v>4.2</v>
      </c>
      <c r="D26" s="52">
        <v>4194455</v>
      </c>
      <c r="E26" s="53">
        <v>5.4</v>
      </c>
    </row>
    <row r="27" spans="1:5" ht="13.5" customHeight="1">
      <c r="A27" s="49" t="s">
        <v>29</v>
      </c>
      <c r="B27" s="66">
        <v>2484362</v>
      </c>
      <c r="C27" s="51">
        <f t="shared" si="0"/>
        <v>4.3</v>
      </c>
      <c r="D27" s="52">
        <v>3693078</v>
      </c>
      <c r="E27" s="53">
        <f t="shared" si="1"/>
        <v>4.7</v>
      </c>
    </row>
    <row r="28" spans="1:5" ht="13.5" customHeight="1">
      <c r="A28" s="49" t="s">
        <v>30</v>
      </c>
      <c r="B28" s="66">
        <v>2010238</v>
      </c>
      <c r="C28" s="51">
        <f t="shared" si="0"/>
        <v>3.5</v>
      </c>
      <c r="D28" s="52">
        <v>2198587</v>
      </c>
      <c r="E28" s="53">
        <f t="shared" si="1"/>
        <v>2.8</v>
      </c>
    </row>
    <row r="29" spans="1:5" ht="13.5" customHeight="1">
      <c r="A29" s="49" t="s">
        <v>31</v>
      </c>
      <c r="B29" s="66">
        <v>3325600</v>
      </c>
      <c r="C29" s="51">
        <f>ROUND(B29/B$6*100,1)</f>
        <v>5.7</v>
      </c>
      <c r="D29" s="52">
        <v>4554600</v>
      </c>
      <c r="E29" s="53">
        <f>ROUND(D29/D$6*100,1)</f>
        <v>5.8</v>
      </c>
    </row>
    <row r="30" spans="1:5" ht="14.25" customHeight="1" thickBot="1">
      <c r="A30" s="54"/>
      <c r="B30" s="55"/>
      <c r="C30" s="56"/>
      <c r="D30" s="55"/>
      <c r="E30" s="56"/>
    </row>
    <row r="31" spans="1:5" ht="13.5" customHeight="1">
      <c r="A31" s="57"/>
      <c r="B31" s="39"/>
      <c r="C31" s="39"/>
      <c r="D31" s="39"/>
      <c r="E31" s="39"/>
    </row>
    <row r="32" spans="1:5" ht="17.25" customHeight="1">
      <c r="A32" s="82" t="s">
        <v>50</v>
      </c>
      <c r="B32" s="82"/>
      <c r="C32" s="82"/>
      <c r="D32" s="82"/>
      <c r="E32" s="82"/>
    </row>
    <row r="33" spans="1:5" ht="13.5" customHeight="1" thickBot="1">
      <c r="A33" s="39" t="s">
        <v>0</v>
      </c>
      <c r="B33" s="39"/>
      <c r="C33" s="39"/>
      <c r="D33" s="39"/>
      <c r="E33" s="39"/>
    </row>
    <row r="34" spans="1:5" ht="13.5" customHeight="1">
      <c r="A34" s="76" t="s">
        <v>1</v>
      </c>
      <c r="B34" s="78" t="s">
        <v>57</v>
      </c>
      <c r="C34" s="79"/>
      <c r="D34" s="80" t="s">
        <v>60</v>
      </c>
      <c r="E34" s="81"/>
    </row>
    <row r="35" spans="1:5" ht="13.5" customHeight="1">
      <c r="A35" s="77"/>
      <c r="B35" s="41" t="s">
        <v>8</v>
      </c>
      <c r="C35" s="42" t="s">
        <v>9</v>
      </c>
      <c r="D35" s="43" t="s">
        <v>8</v>
      </c>
      <c r="E35" s="44" t="s">
        <v>9</v>
      </c>
    </row>
    <row r="36" spans="1:6" ht="13.5" customHeight="1">
      <c r="A36" s="45" t="s">
        <v>10</v>
      </c>
      <c r="B36" s="46">
        <f>SUM(B37:B50)</f>
        <v>54537472</v>
      </c>
      <c r="C36" s="58">
        <f>SUM(C37:C50)</f>
        <v>100</v>
      </c>
      <c r="D36" s="46">
        <f>SUM(D37:D50)</f>
        <v>74465486</v>
      </c>
      <c r="E36" s="58">
        <f>SUM(E37:E50)</f>
        <v>100</v>
      </c>
      <c r="F36" s="59"/>
    </row>
    <row r="37" spans="1:6" ht="13.5" customHeight="1">
      <c r="A37" s="49" t="s">
        <v>32</v>
      </c>
      <c r="B37" s="66">
        <v>365280</v>
      </c>
      <c r="C37" s="60">
        <f aca="true" t="shared" si="2" ref="C37:C50">ROUND(B37/B$36*100,1)</f>
        <v>0.7</v>
      </c>
      <c r="D37" s="52">
        <v>358223</v>
      </c>
      <c r="E37" s="61">
        <f>ROUND(D37/D$36*100,1)</f>
        <v>0.5</v>
      </c>
      <c r="F37" s="62"/>
    </row>
    <row r="38" spans="1:6" ht="13.5" customHeight="1">
      <c r="A38" s="49" t="s">
        <v>33</v>
      </c>
      <c r="B38" s="66">
        <v>5960876</v>
      </c>
      <c r="C38" s="60">
        <f t="shared" si="2"/>
        <v>10.9</v>
      </c>
      <c r="D38" s="52">
        <v>7683617</v>
      </c>
      <c r="E38" s="61">
        <f aca="true" t="shared" si="3" ref="E38:E50">ROUND(D38/D$36*100,1)</f>
        <v>10.3</v>
      </c>
      <c r="F38" s="59"/>
    </row>
    <row r="39" spans="1:5" ht="13.5" customHeight="1">
      <c r="A39" s="49" t="s">
        <v>34</v>
      </c>
      <c r="B39" s="66">
        <v>23949549</v>
      </c>
      <c r="C39" s="60">
        <f t="shared" si="2"/>
        <v>43.9</v>
      </c>
      <c r="D39" s="52">
        <v>39538272</v>
      </c>
      <c r="E39" s="61">
        <f t="shared" si="3"/>
        <v>53.1</v>
      </c>
    </row>
    <row r="40" spans="1:5" ht="13.5" customHeight="1">
      <c r="A40" s="49" t="s">
        <v>35</v>
      </c>
      <c r="B40" s="66">
        <v>3203830</v>
      </c>
      <c r="C40" s="60">
        <f t="shared" si="2"/>
        <v>5.9</v>
      </c>
      <c r="D40" s="52">
        <v>3479140</v>
      </c>
      <c r="E40" s="61">
        <f t="shared" si="3"/>
        <v>4.7</v>
      </c>
    </row>
    <row r="41" spans="1:5" ht="13.5" customHeight="1">
      <c r="A41" s="49" t="s">
        <v>36</v>
      </c>
      <c r="B41" s="66">
        <v>78926</v>
      </c>
      <c r="C41" s="60">
        <f>ROUND(B41/B$36*100,1)+0.1</f>
        <v>0.2</v>
      </c>
      <c r="D41" s="52">
        <v>79507</v>
      </c>
      <c r="E41" s="61">
        <f>ROUND(D41/D$36*100,1)</f>
        <v>0.1</v>
      </c>
    </row>
    <row r="42" spans="1:5" ht="13.5" customHeight="1">
      <c r="A42" s="49" t="s">
        <v>37</v>
      </c>
      <c r="B42" s="66">
        <v>5010</v>
      </c>
      <c r="C42" s="60">
        <f t="shared" si="2"/>
        <v>0</v>
      </c>
      <c r="D42" s="52">
        <v>3291</v>
      </c>
      <c r="E42" s="61">
        <f>ROUND(D42/D$36*100,1)</f>
        <v>0</v>
      </c>
    </row>
    <row r="43" spans="1:5" ht="13.5" customHeight="1">
      <c r="A43" s="49" t="s">
        <v>38</v>
      </c>
      <c r="B43" s="66">
        <v>361276</v>
      </c>
      <c r="C43" s="60">
        <f t="shared" si="2"/>
        <v>0.7</v>
      </c>
      <c r="D43" s="52">
        <v>780946</v>
      </c>
      <c r="E43" s="61">
        <f t="shared" si="3"/>
        <v>1</v>
      </c>
    </row>
    <row r="44" spans="1:5" ht="13.5" customHeight="1">
      <c r="A44" s="49" t="s">
        <v>39</v>
      </c>
      <c r="B44" s="66">
        <v>4766096</v>
      </c>
      <c r="C44" s="60">
        <f t="shared" si="2"/>
        <v>8.7</v>
      </c>
      <c r="D44" s="52">
        <v>5353680</v>
      </c>
      <c r="E44" s="61">
        <f t="shared" si="3"/>
        <v>7.2</v>
      </c>
    </row>
    <row r="45" spans="1:5" ht="13.5" customHeight="1">
      <c r="A45" s="49" t="s">
        <v>40</v>
      </c>
      <c r="B45" s="66">
        <v>2535976</v>
      </c>
      <c r="C45" s="60">
        <f t="shared" si="2"/>
        <v>4.6</v>
      </c>
      <c r="D45" s="52">
        <v>1894267</v>
      </c>
      <c r="E45" s="61">
        <f t="shared" si="3"/>
        <v>2.5</v>
      </c>
    </row>
    <row r="46" spans="1:5" ht="13.5" customHeight="1">
      <c r="A46" s="49" t="s">
        <v>41</v>
      </c>
      <c r="B46" s="66">
        <v>8859819</v>
      </c>
      <c r="C46" s="60">
        <f t="shared" si="2"/>
        <v>16.2</v>
      </c>
      <c r="D46" s="52">
        <v>9753445</v>
      </c>
      <c r="E46" s="61">
        <f t="shared" si="3"/>
        <v>13.1</v>
      </c>
    </row>
    <row r="47" spans="1:5" ht="13.5" customHeight="1">
      <c r="A47" s="49" t="s">
        <v>42</v>
      </c>
      <c r="B47" s="66">
        <v>0</v>
      </c>
      <c r="C47" s="60">
        <f t="shared" si="2"/>
        <v>0</v>
      </c>
      <c r="D47" s="52">
        <v>0</v>
      </c>
      <c r="E47" s="61">
        <f t="shared" si="3"/>
        <v>0</v>
      </c>
    </row>
    <row r="48" spans="1:5" ht="13.5" customHeight="1">
      <c r="A48" s="49" t="s">
        <v>43</v>
      </c>
      <c r="B48" s="66">
        <v>3100369</v>
      </c>
      <c r="C48" s="60">
        <f>ROUND(B48/B$36*100,1)</f>
        <v>5.7</v>
      </c>
      <c r="D48" s="52">
        <v>3243960</v>
      </c>
      <c r="E48" s="61">
        <f>ROUND(D48/D$36*100,1)</f>
        <v>4.4</v>
      </c>
    </row>
    <row r="49" spans="1:5" ht="13.5" customHeight="1">
      <c r="A49" s="49" t="s">
        <v>44</v>
      </c>
      <c r="B49" s="66">
        <v>1350465</v>
      </c>
      <c r="C49" s="60">
        <f t="shared" si="2"/>
        <v>2.5</v>
      </c>
      <c r="D49" s="52">
        <v>2297138</v>
      </c>
      <c r="E49" s="61">
        <f t="shared" si="3"/>
        <v>3.1</v>
      </c>
    </row>
    <row r="50" spans="1:5" ht="13.5" customHeight="1">
      <c r="A50" s="49" t="s">
        <v>45</v>
      </c>
      <c r="B50" s="66">
        <v>0</v>
      </c>
      <c r="C50" s="60">
        <f t="shared" si="2"/>
        <v>0</v>
      </c>
      <c r="D50" s="52">
        <v>0</v>
      </c>
      <c r="E50" s="61">
        <f t="shared" si="3"/>
        <v>0</v>
      </c>
    </row>
    <row r="51" spans="1:5" ht="14.25" customHeight="1" thickBot="1">
      <c r="A51" s="54"/>
      <c r="B51" s="55"/>
      <c r="C51" s="56"/>
      <c r="D51" s="55"/>
      <c r="E51" s="56"/>
    </row>
    <row r="52" spans="1:5" ht="13.5" customHeight="1">
      <c r="A52" s="57"/>
      <c r="B52" s="39"/>
      <c r="C52" s="39"/>
      <c r="D52" s="39"/>
      <c r="E52" s="39"/>
    </row>
    <row r="53" spans="1:5" ht="13.5" customHeight="1">
      <c r="A53" s="57" t="s">
        <v>46</v>
      </c>
      <c r="B53" s="39"/>
      <c r="C53" s="39"/>
      <c r="D53" s="39"/>
      <c r="E53" s="39"/>
    </row>
    <row r="54" spans="1:5" ht="13.5" customHeight="1">
      <c r="A54" s="57" t="s">
        <v>49</v>
      </c>
      <c r="B54" s="39"/>
      <c r="C54" s="39"/>
      <c r="D54" s="39"/>
      <c r="E54" s="39"/>
    </row>
    <row r="55" spans="1:5" ht="12">
      <c r="A55" s="63"/>
      <c r="D55" s="64"/>
      <c r="E55" s="64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  <row r="120" ht="12">
      <c r="A120" s="63"/>
    </row>
    <row r="121" ht="12">
      <c r="A121" s="63"/>
    </row>
  </sheetData>
  <sheetProtection/>
  <mergeCells count="9">
    <mergeCell ref="A34:A35"/>
    <mergeCell ref="B34:C34"/>
    <mergeCell ref="D34:E34"/>
    <mergeCell ref="A1:E1"/>
    <mergeCell ref="A2:E2"/>
    <mergeCell ref="A4:A5"/>
    <mergeCell ref="B4:C4"/>
    <mergeCell ref="D4:E4"/>
    <mergeCell ref="A32:E32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1"/>
  <sheetViews>
    <sheetView showGridLines="0" tabSelected="1" zoomScaleSheetLayoutView="100" zoomScalePageLayoutView="0" workbookViewId="0" topLeftCell="A1">
      <selection activeCell="H38" sqref="H38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8">
      <c r="A1" s="82" t="s">
        <v>53</v>
      </c>
      <c r="B1" s="82"/>
      <c r="C1" s="82"/>
      <c r="D1" s="82"/>
      <c r="E1" s="82"/>
    </row>
    <row r="2" spans="1:5" s="38" customFormat="1" ht="18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60</v>
      </c>
      <c r="C4" s="79"/>
      <c r="D4" s="80" t="s">
        <v>62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SUM(B7:B29)</f>
        <v>78500459</v>
      </c>
      <c r="C6" s="47">
        <f>SUM(C7:C29)</f>
        <v>100</v>
      </c>
      <c r="D6" s="46">
        <f>SUM(D7:D29)</f>
        <v>64165935</v>
      </c>
      <c r="E6" s="47">
        <f>SUM(E7:E29)</f>
        <v>99.99999999999999</v>
      </c>
    </row>
    <row r="7" spans="1:5" ht="13.5" customHeight="1">
      <c r="A7" s="49" t="s">
        <v>11</v>
      </c>
      <c r="B7" s="66">
        <v>28648971</v>
      </c>
      <c r="C7" s="51">
        <f aca="true" t="shared" si="0" ref="C7:E22">ROUND(B7/B$6*100,1)</f>
        <v>36.5</v>
      </c>
      <c r="D7" s="66">
        <v>28931599</v>
      </c>
      <c r="E7" s="51">
        <v>45.2</v>
      </c>
    </row>
    <row r="8" spans="1:5" ht="13.5" customHeight="1">
      <c r="A8" s="49" t="s">
        <v>12</v>
      </c>
      <c r="B8" s="66">
        <v>228342</v>
      </c>
      <c r="C8" s="51">
        <f t="shared" si="0"/>
        <v>0.3</v>
      </c>
      <c r="D8" s="66">
        <v>232039</v>
      </c>
      <c r="E8" s="51">
        <f>ROUND(D8/D$6*100,1)</f>
        <v>0.4</v>
      </c>
    </row>
    <row r="9" spans="1:5" ht="13.5" customHeight="1">
      <c r="A9" s="49" t="s">
        <v>13</v>
      </c>
      <c r="B9" s="66">
        <v>19338</v>
      </c>
      <c r="C9" s="51">
        <f t="shared" si="0"/>
        <v>0</v>
      </c>
      <c r="D9" s="66">
        <v>16117</v>
      </c>
      <c r="E9" s="51">
        <f t="shared" si="0"/>
        <v>0</v>
      </c>
    </row>
    <row r="10" spans="1:5" ht="13.5" customHeight="1">
      <c r="A10" s="49" t="s">
        <v>14</v>
      </c>
      <c r="B10" s="66">
        <v>102647</v>
      </c>
      <c r="C10" s="51">
        <f t="shared" si="0"/>
        <v>0.1</v>
      </c>
      <c r="D10" s="66">
        <v>158763</v>
      </c>
      <c r="E10" s="51">
        <f>ROUND(D10/D$6*100,1)</f>
        <v>0.2</v>
      </c>
    </row>
    <row r="11" spans="1:5" ht="13.5" customHeight="1">
      <c r="A11" s="49" t="s">
        <v>15</v>
      </c>
      <c r="B11" s="66">
        <v>123251</v>
      </c>
      <c r="C11" s="51">
        <f t="shared" si="0"/>
        <v>0.2</v>
      </c>
      <c r="D11" s="66">
        <v>188725</v>
      </c>
      <c r="E11" s="51">
        <f t="shared" si="0"/>
        <v>0.3</v>
      </c>
    </row>
    <row r="12" spans="1:5" ht="13.5" customHeight="1">
      <c r="A12" s="49" t="s">
        <v>61</v>
      </c>
      <c r="B12" s="66">
        <v>230981</v>
      </c>
      <c r="C12" s="51">
        <f t="shared" si="0"/>
        <v>0.3</v>
      </c>
      <c r="D12" s="66">
        <v>385701</v>
      </c>
      <c r="E12" s="51">
        <f t="shared" si="0"/>
        <v>0.6</v>
      </c>
    </row>
    <row r="13" spans="1:5" ht="13.5" customHeight="1">
      <c r="A13" s="49" t="s">
        <v>16</v>
      </c>
      <c r="B13" s="66">
        <v>2965608</v>
      </c>
      <c r="C13" s="51">
        <f t="shared" si="0"/>
        <v>3.8</v>
      </c>
      <c r="D13" s="66">
        <v>3243619</v>
      </c>
      <c r="E13" s="51">
        <f t="shared" si="0"/>
        <v>5.1</v>
      </c>
    </row>
    <row r="14" spans="1:5" ht="13.5" customHeight="1">
      <c r="A14" s="49" t="s">
        <v>17</v>
      </c>
      <c r="B14" s="66">
        <v>6463</v>
      </c>
      <c r="C14" s="51">
        <f t="shared" si="0"/>
        <v>0</v>
      </c>
      <c r="D14" s="66">
        <v>7012</v>
      </c>
      <c r="E14" s="51">
        <f t="shared" si="0"/>
        <v>0</v>
      </c>
    </row>
    <row r="15" spans="1:5" ht="13.5" customHeight="1">
      <c r="A15" s="49" t="s">
        <v>18</v>
      </c>
      <c r="B15" s="66"/>
      <c r="C15" s="51">
        <f t="shared" si="0"/>
        <v>0</v>
      </c>
      <c r="D15" s="66">
        <v>12</v>
      </c>
      <c r="E15" s="51">
        <f t="shared" si="0"/>
        <v>0</v>
      </c>
    </row>
    <row r="16" spans="1:5" ht="13.5" customHeight="1">
      <c r="A16" s="67" t="s">
        <v>58</v>
      </c>
      <c r="B16" s="66">
        <v>31396</v>
      </c>
      <c r="C16" s="51">
        <f t="shared" si="0"/>
        <v>0</v>
      </c>
      <c r="D16" s="66">
        <v>30157</v>
      </c>
      <c r="E16" s="51">
        <f t="shared" si="0"/>
        <v>0</v>
      </c>
    </row>
    <row r="17" spans="1:5" ht="13.5" customHeight="1">
      <c r="A17" s="49" t="s">
        <v>19</v>
      </c>
      <c r="B17" s="66">
        <v>173062</v>
      </c>
      <c r="C17" s="51">
        <f t="shared" si="0"/>
        <v>0.2</v>
      </c>
      <c r="D17" s="66">
        <v>309568</v>
      </c>
      <c r="E17" s="51">
        <f t="shared" si="0"/>
        <v>0.5</v>
      </c>
    </row>
    <row r="18" spans="1:5" ht="13.5" customHeight="1">
      <c r="A18" s="49" t="s">
        <v>20</v>
      </c>
      <c r="B18" s="66">
        <v>18612</v>
      </c>
      <c r="C18" s="51">
        <f t="shared" si="0"/>
        <v>0</v>
      </c>
      <c r="D18" s="66">
        <v>23361</v>
      </c>
      <c r="E18" s="51">
        <f t="shared" si="0"/>
        <v>0</v>
      </c>
    </row>
    <row r="19" spans="1:5" ht="13.5" customHeight="1">
      <c r="A19" s="49" t="s">
        <v>21</v>
      </c>
      <c r="B19" s="66">
        <v>15591</v>
      </c>
      <c r="C19" s="51">
        <f t="shared" si="0"/>
        <v>0</v>
      </c>
      <c r="D19" s="66">
        <v>15234</v>
      </c>
      <c r="E19" s="51">
        <f t="shared" si="0"/>
        <v>0</v>
      </c>
    </row>
    <row r="20" spans="1:5" ht="13.5" customHeight="1">
      <c r="A20" s="49" t="s">
        <v>22</v>
      </c>
      <c r="B20" s="66">
        <v>421137</v>
      </c>
      <c r="C20" s="51">
        <f t="shared" si="0"/>
        <v>0.5</v>
      </c>
      <c r="D20" s="66">
        <v>429674</v>
      </c>
      <c r="E20" s="51">
        <f t="shared" si="0"/>
        <v>0.7</v>
      </c>
    </row>
    <row r="21" spans="1:5" ht="13.5" customHeight="1">
      <c r="A21" s="49" t="s">
        <v>23</v>
      </c>
      <c r="B21" s="66">
        <v>531040</v>
      </c>
      <c r="C21" s="51">
        <f t="shared" si="0"/>
        <v>0.7</v>
      </c>
      <c r="D21" s="66">
        <v>539955</v>
      </c>
      <c r="E21" s="51">
        <f t="shared" si="0"/>
        <v>0.8</v>
      </c>
    </row>
    <row r="22" spans="1:5" ht="13.5" customHeight="1">
      <c r="A22" s="49" t="s">
        <v>24</v>
      </c>
      <c r="B22" s="66">
        <v>26687140</v>
      </c>
      <c r="C22" s="51">
        <f t="shared" si="0"/>
        <v>34</v>
      </c>
      <c r="D22" s="66">
        <v>15145574</v>
      </c>
      <c r="E22" s="51">
        <f>ROUND(D22/D$6*100,1)</f>
        <v>23.6</v>
      </c>
    </row>
    <row r="23" spans="1:5" ht="13.5" customHeight="1">
      <c r="A23" s="49" t="s">
        <v>25</v>
      </c>
      <c r="B23" s="66">
        <v>3338350</v>
      </c>
      <c r="C23" s="51">
        <f>ROUND(B23/B$6*100,1)</f>
        <v>4.3</v>
      </c>
      <c r="D23" s="66">
        <v>3250371</v>
      </c>
      <c r="E23" s="51">
        <f aca="true" t="shared" si="1" ref="E23:E29">ROUND(D23/D$6*100,1)</f>
        <v>5.1</v>
      </c>
    </row>
    <row r="24" spans="1:5" ht="13.5" customHeight="1">
      <c r="A24" s="49" t="s">
        <v>26</v>
      </c>
      <c r="B24" s="66">
        <v>303012</v>
      </c>
      <c r="C24" s="51">
        <f>ROUND(B24/B$6*100,1)</f>
        <v>0.4</v>
      </c>
      <c r="D24" s="66">
        <v>365774</v>
      </c>
      <c r="E24" s="51">
        <f t="shared" si="1"/>
        <v>0.6</v>
      </c>
    </row>
    <row r="25" spans="1:5" ht="13.5" customHeight="1">
      <c r="A25" s="49" t="s">
        <v>27</v>
      </c>
      <c r="B25" s="66">
        <v>14798</v>
      </c>
      <c r="C25" s="51">
        <f>ROUND(B25/B$6*100,1)</f>
        <v>0</v>
      </c>
      <c r="D25" s="66">
        <v>12670</v>
      </c>
      <c r="E25" s="51">
        <f t="shared" si="1"/>
        <v>0</v>
      </c>
    </row>
    <row r="26" spans="1:5" ht="13.5" customHeight="1">
      <c r="A26" s="49" t="s">
        <v>28</v>
      </c>
      <c r="B26" s="66">
        <v>4194455</v>
      </c>
      <c r="C26" s="51">
        <v>5.4</v>
      </c>
      <c r="D26" s="66">
        <v>3547327</v>
      </c>
      <c r="E26" s="51">
        <f t="shared" si="1"/>
        <v>5.5</v>
      </c>
    </row>
    <row r="27" spans="1:5" ht="13.5" customHeight="1">
      <c r="A27" s="49" t="s">
        <v>29</v>
      </c>
      <c r="B27" s="66">
        <v>3693078</v>
      </c>
      <c r="C27" s="51">
        <f>ROUND(B27/B$6*100,1)</f>
        <v>4.7</v>
      </c>
      <c r="D27" s="66">
        <v>4034973</v>
      </c>
      <c r="E27" s="51">
        <f t="shared" si="1"/>
        <v>6.3</v>
      </c>
    </row>
    <row r="28" spans="1:5" ht="13.5" customHeight="1">
      <c r="A28" s="49" t="s">
        <v>30</v>
      </c>
      <c r="B28" s="66">
        <v>2198587</v>
      </c>
      <c r="C28" s="51">
        <f>ROUND(B28/B$6*100,1)</f>
        <v>2.8</v>
      </c>
      <c r="D28" s="66">
        <v>2013510</v>
      </c>
      <c r="E28" s="51">
        <f t="shared" si="1"/>
        <v>3.1</v>
      </c>
    </row>
    <row r="29" spans="1:5" ht="13.5" customHeight="1">
      <c r="A29" s="49" t="s">
        <v>31</v>
      </c>
      <c r="B29" s="66">
        <v>4554600</v>
      </c>
      <c r="C29" s="51">
        <f>ROUND(B29/B$6*100,1)</f>
        <v>5.8</v>
      </c>
      <c r="D29" s="66">
        <v>1284200</v>
      </c>
      <c r="E29" s="51">
        <f t="shared" si="1"/>
        <v>2</v>
      </c>
    </row>
    <row r="30" spans="1:5" ht="14.25" customHeight="1" thickBot="1">
      <c r="A30" s="54"/>
      <c r="B30" s="55"/>
      <c r="C30" s="56"/>
      <c r="D30" s="83"/>
      <c r="E30" s="56"/>
    </row>
    <row r="31" spans="1:5" ht="13.5" customHeight="1">
      <c r="A31" s="57"/>
      <c r="B31" s="39"/>
      <c r="C31" s="39"/>
      <c r="D31" s="39"/>
      <c r="E31" s="39"/>
    </row>
    <row r="32" spans="1:5" ht="17.25" customHeight="1">
      <c r="A32" s="82" t="s">
        <v>50</v>
      </c>
      <c r="B32" s="82"/>
      <c r="C32" s="82"/>
      <c r="D32" s="82"/>
      <c r="E32" s="82"/>
    </row>
    <row r="33" spans="1:5" ht="13.5" customHeight="1" thickBot="1">
      <c r="A33" s="39" t="s">
        <v>0</v>
      </c>
      <c r="B33" s="39"/>
      <c r="C33" s="39"/>
      <c r="D33" s="39"/>
      <c r="E33" s="39"/>
    </row>
    <row r="34" spans="1:5" ht="13.5" customHeight="1">
      <c r="A34" s="76" t="s">
        <v>1</v>
      </c>
      <c r="B34" s="78" t="s">
        <v>60</v>
      </c>
      <c r="C34" s="79"/>
      <c r="D34" s="80" t="s">
        <v>62</v>
      </c>
      <c r="E34" s="81"/>
    </row>
    <row r="35" spans="1:5" ht="13.5" customHeight="1">
      <c r="A35" s="77"/>
      <c r="B35" s="41" t="s">
        <v>8</v>
      </c>
      <c r="C35" s="42" t="s">
        <v>9</v>
      </c>
      <c r="D35" s="43" t="s">
        <v>8</v>
      </c>
      <c r="E35" s="44" t="s">
        <v>9</v>
      </c>
    </row>
    <row r="36" spans="1:6" ht="13.5" customHeight="1">
      <c r="A36" s="45" t="s">
        <v>10</v>
      </c>
      <c r="B36" s="46">
        <f>SUM(B37:B50)</f>
        <v>74465486</v>
      </c>
      <c r="C36" s="58">
        <f>SUM(C37:C50)</f>
        <v>100</v>
      </c>
      <c r="D36" s="46">
        <f>SUM(D37:D50)</f>
        <v>60020694</v>
      </c>
      <c r="E36" s="58">
        <f>SUM(E37:E50)</f>
        <v>100</v>
      </c>
      <c r="F36" s="59"/>
    </row>
    <row r="37" spans="1:6" ht="13.5" customHeight="1">
      <c r="A37" s="49" t="s">
        <v>32</v>
      </c>
      <c r="B37" s="66">
        <v>358223</v>
      </c>
      <c r="C37" s="60">
        <f aca="true" t="shared" si="2" ref="C37:C42">ROUND(B37/B$36*100,1)</f>
        <v>0.5</v>
      </c>
      <c r="D37" s="66">
        <v>365032</v>
      </c>
      <c r="E37" s="60">
        <f aca="true" t="shared" si="3" ref="E37:E50">ROUND(D37/D$36*100,1)</f>
        <v>0.6</v>
      </c>
      <c r="F37" s="62"/>
    </row>
    <row r="38" spans="1:6" ht="13.5" customHeight="1">
      <c r="A38" s="49" t="s">
        <v>33</v>
      </c>
      <c r="B38" s="66">
        <v>7683617</v>
      </c>
      <c r="C38" s="60">
        <f t="shared" si="2"/>
        <v>10.3</v>
      </c>
      <c r="D38" s="66">
        <v>5191495</v>
      </c>
      <c r="E38" s="60">
        <f>ROUND(D38/D$36*100,1)</f>
        <v>8.6</v>
      </c>
      <c r="F38" s="59"/>
    </row>
    <row r="39" spans="1:5" ht="13.5" customHeight="1">
      <c r="A39" s="49" t="s">
        <v>34</v>
      </c>
      <c r="B39" s="66">
        <v>39538272</v>
      </c>
      <c r="C39" s="60">
        <f t="shared" si="2"/>
        <v>53.1</v>
      </c>
      <c r="D39" s="66">
        <v>28081111</v>
      </c>
      <c r="E39" s="60">
        <f t="shared" si="3"/>
        <v>46.8</v>
      </c>
    </row>
    <row r="40" spans="1:5" ht="13.5" customHeight="1">
      <c r="A40" s="49" t="s">
        <v>35</v>
      </c>
      <c r="B40" s="66">
        <v>3479140</v>
      </c>
      <c r="C40" s="60">
        <f t="shared" si="2"/>
        <v>4.7</v>
      </c>
      <c r="D40" s="66">
        <v>4491597</v>
      </c>
      <c r="E40" s="60">
        <f t="shared" si="3"/>
        <v>7.5</v>
      </c>
    </row>
    <row r="41" spans="1:5" ht="13.5" customHeight="1">
      <c r="A41" s="49" t="s">
        <v>36</v>
      </c>
      <c r="B41" s="66">
        <v>79507</v>
      </c>
      <c r="C41" s="60">
        <f t="shared" si="2"/>
        <v>0.1</v>
      </c>
      <c r="D41" s="66">
        <v>52022</v>
      </c>
      <c r="E41" s="60">
        <f t="shared" si="3"/>
        <v>0.1</v>
      </c>
    </row>
    <row r="42" spans="1:5" ht="13.5" customHeight="1">
      <c r="A42" s="49" t="s">
        <v>37</v>
      </c>
      <c r="B42" s="66">
        <v>3291</v>
      </c>
      <c r="C42" s="60">
        <f t="shared" si="2"/>
        <v>0</v>
      </c>
      <c r="D42" s="66">
        <v>5333</v>
      </c>
      <c r="E42" s="60">
        <f>ROUND(D42/D$36*100,1)</f>
        <v>0</v>
      </c>
    </row>
    <row r="43" spans="1:5" ht="13.5" customHeight="1">
      <c r="A43" s="49" t="s">
        <v>38</v>
      </c>
      <c r="B43" s="66">
        <v>780946</v>
      </c>
      <c r="C43" s="60">
        <f aca="true" t="shared" si="4" ref="C43:C50">ROUND(B43/B$36*100,1)</f>
        <v>1</v>
      </c>
      <c r="D43" s="66">
        <v>849309</v>
      </c>
      <c r="E43" s="60">
        <f t="shared" si="3"/>
        <v>1.4</v>
      </c>
    </row>
    <row r="44" spans="1:5" ht="13.5" customHeight="1">
      <c r="A44" s="49" t="s">
        <v>39</v>
      </c>
      <c r="B44" s="66">
        <v>5353680</v>
      </c>
      <c r="C44" s="60">
        <f t="shared" si="4"/>
        <v>7.2</v>
      </c>
      <c r="D44" s="66">
        <v>4628299</v>
      </c>
      <c r="E44" s="60">
        <f t="shared" si="3"/>
        <v>7.7</v>
      </c>
    </row>
    <row r="45" spans="1:5" ht="13.5" customHeight="1">
      <c r="A45" s="49" t="s">
        <v>40</v>
      </c>
      <c r="B45" s="66">
        <v>1894267</v>
      </c>
      <c r="C45" s="60">
        <f t="shared" si="4"/>
        <v>2.5</v>
      </c>
      <c r="D45" s="66">
        <v>1706114</v>
      </c>
      <c r="E45" s="60">
        <f t="shared" si="3"/>
        <v>2.8</v>
      </c>
    </row>
    <row r="46" spans="1:5" ht="13.5" customHeight="1">
      <c r="A46" s="49" t="s">
        <v>41</v>
      </c>
      <c r="B46" s="66">
        <v>9753445</v>
      </c>
      <c r="C46" s="60">
        <f t="shared" si="4"/>
        <v>13.1</v>
      </c>
      <c r="D46" s="66">
        <v>6826695</v>
      </c>
      <c r="E46" s="60">
        <f t="shared" si="3"/>
        <v>11.4</v>
      </c>
    </row>
    <row r="47" spans="1:5" ht="13.5" customHeight="1">
      <c r="A47" s="49" t="s">
        <v>42</v>
      </c>
      <c r="B47" s="66">
        <v>0</v>
      </c>
      <c r="C47" s="60">
        <f t="shared" si="4"/>
        <v>0</v>
      </c>
      <c r="D47" s="66">
        <v>0</v>
      </c>
      <c r="E47" s="60">
        <f t="shared" si="3"/>
        <v>0</v>
      </c>
    </row>
    <row r="48" spans="1:5" ht="13.5" customHeight="1">
      <c r="A48" s="49" t="s">
        <v>43</v>
      </c>
      <c r="B48" s="66">
        <v>3243960</v>
      </c>
      <c r="C48" s="60">
        <f t="shared" si="4"/>
        <v>4.4</v>
      </c>
      <c r="D48" s="66">
        <v>4830652</v>
      </c>
      <c r="E48" s="60">
        <f>ROUNDUP(D48/D$36*100,1)</f>
        <v>8.1</v>
      </c>
    </row>
    <row r="49" spans="1:5" ht="13.5" customHeight="1">
      <c r="A49" s="49" t="s">
        <v>44</v>
      </c>
      <c r="B49" s="66">
        <v>2297138</v>
      </c>
      <c r="C49" s="60">
        <f t="shared" si="4"/>
        <v>3.1</v>
      </c>
      <c r="D49" s="66">
        <v>2993035</v>
      </c>
      <c r="E49" s="60">
        <f t="shared" si="3"/>
        <v>5</v>
      </c>
    </row>
    <row r="50" spans="1:5" ht="13.5" customHeight="1">
      <c r="A50" s="49" t="s">
        <v>45</v>
      </c>
      <c r="B50" s="66">
        <v>0</v>
      </c>
      <c r="C50" s="60">
        <f t="shared" si="4"/>
        <v>0</v>
      </c>
      <c r="D50" s="66">
        <v>0</v>
      </c>
      <c r="E50" s="60">
        <f t="shared" si="3"/>
        <v>0</v>
      </c>
    </row>
    <row r="51" spans="1:5" ht="14.25" customHeight="1" thickBot="1">
      <c r="A51" s="54"/>
      <c r="B51" s="55"/>
      <c r="C51" s="56"/>
      <c r="D51" s="55"/>
      <c r="E51" s="56"/>
    </row>
    <row r="52" spans="1:5" ht="13.5" customHeight="1">
      <c r="A52" s="57"/>
      <c r="B52" s="39"/>
      <c r="C52" s="39"/>
      <c r="D52" s="39"/>
      <c r="E52" s="39"/>
    </row>
    <row r="53" spans="1:5" ht="13.5" customHeight="1">
      <c r="A53" s="57" t="s">
        <v>46</v>
      </c>
      <c r="B53" s="39"/>
      <c r="C53" s="39"/>
      <c r="D53" s="39"/>
      <c r="E53" s="39"/>
    </row>
    <row r="54" spans="1:5" ht="13.5" customHeight="1">
      <c r="A54" s="57" t="s">
        <v>49</v>
      </c>
      <c r="B54" s="39"/>
      <c r="C54" s="39"/>
      <c r="D54" s="39"/>
      <c r="E54" s="39"/>
    </row>
    <row r="55" spans="1:5" ht="12">
      <c r="A55" s="63"/>
      <c r="D55" s="64"/>
      <c r="E55" s="64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  <row r="120" ht="12">
      <c r="A120" s="63"/>
    </row>
    <row r="121" ht="12">
      <c r="A121" s="63"/>
    </row>
  </sheetData>
  <sheetProtection/>
  <mergeCells count="9">
    <mergeCell ref="A34:A35"/>
    <mergeCell ref="B34:C34"/>
    <mergeCell ref="D34:E34"/>
    <mergeCell ref="A1:E1"/>
    <mergeCell ref="A2:E2"/>
    <mergeCell ref="A4:A5"/>
    <mergeCell ref="B4:C4"/>
    <mergeCell ref="D4:E4"/>
    <mergeCell ref="A32:E32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6" width="9.00390625" style="4" customWidth="1"/>
    <col min="7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5.75">
      <c r="A1" s="68" t="s">
        <v>53</v>
      </c>
      <c r="B1" s="68"/>
      <c r="C1" s="68"/>
      <c r="D1" s="68"/>
      <c r="E1" s="68"/>
    </row>
    <row r="2" spans="1:6" s="2" customFormat="1" ht="15.75">
      <c r="A2" s="68" t="s">
        <v>51</v>
      </c>
      <c r="B2" s="68"/>
      <c r="C2" s="68"/>
      <c r="D2" s="68"/>
      <c r="E2" s="68"/>
      <c r="F2" s="9"/>
    </row>
    <row r="3" spans="1:5" ht="13.5" customHeight="1" thickBot="1">
      <c r="A3" s="13" t="s">
        <v>0</v>
      </c>
      <c r="B3" s="13"/>
      <c r="C3" s="13"/>
      <c r="D3" s="13"/>
      <c r="E3" s="13"/>
    </row>
    <row r="4" spans="1:6" s="5" customFormat="1" ht="13.5" customHeight="1">
      <c r="A4" s="69" t="s">
        <v>1</v>
      </c>
      <c r="B4" s="71" t="s">
        <v>3</v>
      </c>
      <c r="C4" s="72"/>
      <c r="D4" s="73" t="s">
        <v>4</v>
      </c>
      <c r="E4" s="74"/>
      <c r="F4" s="10"/>
    </row>
    <row r="5" spans="1:6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  <c r="F5" s="10"/>
    </row>
    <row r="6" spans="1:6" s="3" customFormat="1" ht="13.5" customHeight="1">
      <c r="A6" s="18" t="s">
        <v>10</v>
      </c>
      <c r="B6" s="19">
        <f>SUM(B7:B27)</f>
        <v>41600207</v>
      </c>
      <c r="C6" s="20">
        <f>SUM(C7:C27)</f>
        <v>99.99999999999996</v>
      </c>
      <c r="D6" s="19">
        <f>SUM(D7:D27)</f>
        <v>46136672</v>
      </c>
      <c r="E6" s="30">
        <f>SUM(E7:E27)</f>
        <v>100.00000000000003</v>
      </c>
      <c r="F6" s="11"/>
    </row>
    <row r="7" spans="1:5" ht="13.5" customHeight="1">
      <c r="A7" s="21" t="s">
        <v>11</v>
      </c>
      <c r="B7" s="35">
        <v>27941802</v>
      </c>
      <c r="C7" s="23">
        <f>ROUND(B7/$B$6*100,1)</f>
        <v>67.2</v>
      </c>
      <c r="D7" s="24">
        <v>26352637</v>
      </c>
      <c r="E7" s="32">
        <f>ROUND(D7/$D$6*100,1)</f>
        <v>57.1</v>
      </c>
    </row>
    <row r="8" spans="1:5" ht="13.5" customHeight="1">
      <c r="A8" s="21" t="s">
        <v>12</v>
      </c>
      <c r="B8" s="33">
        <v>265207</v>
      </c>
      <c r="C8" s="23">
        <f aca="true" t="shared" si="0" ref="C8:C27">ROUND(B8/$B$6*100,1)</f>
        <v>0.6</v>
      </c>
      <c r="D8" s="24">
        <v>248127</v>
      </c>
      <c r="E8" s="32">
        <f aca="true" t="shared" si="1" ref="E8:E27">ROUND(D8/$D$6*100,1)</f>
        <v>0.5</v>
      </c>
    </row>
    <row r="9" spans="1:5" ht="13.5" customHeight="1">
      <c r="A9" s="21" t="s">
        <v>13</v>
      </c>
      <c r="B9" s="33">
        <v>83648</v>
      </c>
      <c r="C9" s="23">
        <f t="shared" si="0"/>
        <v>0.2</v>
      </c>
      <c r="D9" s="24">
        <v>68004</v>
      </c>
      <c r="E9" s="32">
        <f t="shared" si="1"/>
        <v>0.1</v>
      </c>
    </row>
    <row r="10" spans="1:5" ht="13.5" customHeight="1">
      <c r="A10" s="21" t="s">
        <v>14</v>
      </c>
      <c r="B10" s="33">
        <v>33018</v>
      </c>
      <c r="C10" s="23">
        <f t="shared" si="0"/>
        <v>0.1</v>
      </c>
      <c r="D10" s="24">
        <v>25934</v>
      </c>
      <c r="E10" s="32">
        <f t="shared" si="1"/>
        <v>0.1</v>
      </c>
    </row>
    <row r="11" spans="1:5" ht="13.5" customHeight="1">
      <c r="A11" s="21" t="s">
        <v>15</v>
      </c>
      <c r="B11" s="33">
        <v>11411</v>
      </c>
      <c r="C11" s="23">
        <f t="shared" si="0"/>
        <v>0</v>
      </c>
      <c r="D11" s="24">
        <v>13902</v>
      </c>
      <c r="E11" s="32">
        <f t="shared" si="1"/>
        <v>0</v>
      </c>
    </row>
    <row r="12" spans="1:5" ht="13.5" customHeight="1">
      <c r="A12" s="21" t="s">
        <v>16</v>
      </c>
      <c r="B12" s="33">
        <v>1149265</v>
      </c>
      <c r="C12" s="23">
        <f t="shared" si="0"/>
        <v>2.8</v>
      </c>
      <c r="D12" s="24">
        <v>1226249</v>
      </c>
      <c r="E12" s="32">
        <f t="shared" si="1"/>
        <v>2.7</v>
      </c>
    </row>
    <row r="13" spans="1:5" ht="13.5" customHeight="1">
      <c r="A13" s="21" t="s">
        <v>17</v>
      </c>
      <c r="B13" s="33">
        <v>7500</v>
      </c>
      <c r="C13" s="23">
        <f t="shared" si="0"/>
        <v>0</v>
      </c>
      <c r="D13" s="24">
        <v>7943</v>
      </c>
      <c r="E13" s="32">
        <f t="shared" si="1"/>
        <v>0</v>
      </c>
    </row>
    <row r="14" spans="1:5" ht="13.5" customHeight="1">
      <c r="A14" s="21" t="s">
        <v>18</v>
      </c>
      <c r="B14" s="33">
        <v>184246</v>
      </c>
      <c r="C14" s="23">
        <f t="shared" si="0"/>
        <v>0.4</v>
      </c>
      <c r="D14" s="24">
        <v>107744</v>
      </c>
      <c r="E14" s="32">
        <f t="shared" si="1"/>
        <v>0.2</v>
      </c>
    </row>
    <row r="15" spans="1:5" ht="13.5" customHeight="1">
      <c r="A15" s="21" t="s">
        <v>19</v>
      </c>
      <c r="B15" s="33">
        <v>342743</v>
      </c>
      <c r="C15" s="23">
        <f t="shared" si="0"/>
        <v>0.8</v>
      </c>
      <c r="D15" s="24">
        <v>315643</v>
      </c>
      <c r="E15" s="32">
        <f t="shared" si="1"/>
        <v>0.7</v>
      </c>
    </row>
    <row r="16" spans="1:5" ht="13.5" customHeight="1">
      <c r="A16" s="21" t="s">
        <v>20</v>
      </c>
      <c r="B16" s="33">
        <v>46023</v>
      </c>
      <c r="C16" s="23">
        <f t="shared" si="0"/>
        <v>0.1</v>
      </c>
      <c r="D16" s="24">
        <v>46569</v>
      </c>
      <c r="E16" s="32">
        <f t="shared" si="1"/>
        <v>0.1</v>
      </c>
    </row>
    <row r="17" spans="1:5" ht="13.5" customHeight="1">
      <c r="A17" s="21" t="s">
        <v>21</v>
      </c>
      <c r="B17" s="33">
        <v>23628</v>
      </c>
      <c r="C17" s="23">
        <f t="shared" si="0"/>
        <v>0.1</v>
      </c>
      <c r="D17" s="24">
        <v>23137</v>
      </c>
      <c r="E17" s="32">
        <f t="shared" si="1"/>
        <v>0.1</v>
      </c>
    </row>
    <row r="18" spans="1:5" ht="13.5" customHeight="1">
      <c r="A18" s="21" t="s">
        <v>22</v>
      </c>
      <c r="B18" s="33">
        <v>442754</v>
      </c>
      <c r="C18" s="23">
        <f t="shared" si="0"/>
        <v>1.1</v>
      </c>
      <c r="D18" s="24">
        <v>458979</v>
      </c>
      <c r="E18" s="32">
        <f t="shared" si="1"/>
        <v>1</v>
      </c>
    </row>
    <row r="19" spans="1:5" ht="13.5" customHeight="1">
      <c r="A19" s="21" t="s">
        <v>23</v>
      </c>
      <c r="B19" s="33">
        <v>477072</v>
      </c>
      <c r="C19" s="23">
        <f t="shared" si="0"/>
        <v>1.1</v>
      </c>
      <c r="D19" s="24">
        <v>476474</v>
      </c>
      <c r="E19" s="32">
        <f t="shared" si="1"/>
        <v>1</v>
      </c>
    </row>
    <row r="20" spans="1:5" ht="13.5" customHeight="1">
      <c r="A20" s="21" t="s">
        <v>24</v>
      </c>
      <c r="B20" s="33">
        <v>3978064</v>
      </c>
      <c r="C20" s="23">
        <f t="shared" si="0"/>
        <v>9.6</v>
      </c>
      <c r="D20" s="24">
        <v>6206049</v>
      </c>
      <c r="E20" s="32">
        <f>ROUND(D20/$D$6*100,1)+0.1</f>
        <v>13.6</v>
      </c>
    </row>
    <row r="21" spans="1:5" ht="13.5" customHeight="1">
      <c r="A21" s="21" t="s">
        <v>25</v>
      </c>
      <c r="B21" s="33">
        <v>1431587</v>
      </c>
      <c r="C21" s="23">
        <f t="shared" si="0"/>
        <v>3.4</v>
      </c>
      <c r="D21" s="24">
        <v>1445283</v>
      </c>
      <c r="E21" s="32">
        <f t="shared" si="1"/>
        <v>3.1</v>
      </c>
    </row>
    <row r="22" spans="1:5" ht="13.5" customHeight="1">
      <c r="A22" s="21" t="s">
        <v>26</v>
      </c>
      <c r="B22" s="33">
        <v>313821</v>
      </c>
      <c r="C22" s="23">
        <f t="shared" si="0"/>
        <v>0.8</v>
      </c>
      <c r="D22" s="24">
        <v>434822</v>
      </c>
      <c r="E22" s="32">
        <f t="shared" si="1"/>
        <v>0.9</v>
      </c>
    </row>
    <row r="23" spans="1:5" ht="13.5" customHeight="1">
      <c r="A23" s="21" t="s">
        <v>27</v>
      </c>
      <c r="B23" s="33">
        <v>1703</v>
      </c>
      <c r="C23" s="23">
        <f t="shared" si="0"/>
        <v>0</v>
      </c>
      <c r="D23" s="24">
        <v>1139</v>
      </c>
      <c r="E23" s="32">
        <f t="shared" si="1"/>
        <v>0</v>
      </c>
    </row>
    <row r="24" spans="1:5" ht="13.5" customHeight="1">
      <c r="A24" s="21" t="s">
        <v>28</v>
      </c>
      <c r="B24" s="33">
        <v>731434</v>
      </c>
      <c r="C24" s="23">
        <f t="shared" si="0"/>
        <v>1.8</v>
      </c>
      <c r="D24" s="24">
        <v>1972450</v>
      </c>
      <c r="E24" s="32">
        <f t="shared" si="1"/>
        <v>4.3</v>
      </c>
    </row>
    <row r="25" spans="1:5" ht="13.5" customHeight="1">
      <c r="A25" s="21" t="s">
        <v>29</v>
      </c>
      <c r="B25" s="33">
        <v>1674782</v>
      </c>
      <c r="C25" s="23">
        <f t="shared" si="0"/>
        <v>4</v>
      </c>
      <c r="D25" s="24">
        <v>1248451</v>
      </c>
      <c r="E25" s="32">
        <f t="shared" si="1"/>
        <v>2.7</v>
      </c>
    </row>
    <row r="26" spans="1:5" ht="13.5" customHeight="1">
      <c r="A26" s="21" t="s">
        <v>30</v>
      </c>
      <c r="B26" s="33">
        <v>1919599</v>
      </c>
      <c r="C26" s="23">
        <f t="shared" si="0"/>
        <v>4.6</v>
      </c>
      <c r="D26" s="24">
        <v>2274136</v>
      </c>
      <c r="E26" s="32">
        <f t="shared" si="1"/>
        <v>4.9</v>
      </c>
    </row>
    <row r="27" spans="1:5" ht="13.5" customHeight="1">
      <c r="A27" s="21" t="s">
        <v>31</v>
      </c>
      <c r="B27" s="33">
        <v>540900</v>
      </c>
      <c r="C27" s="23">
        <f t="shared" si="0"/>
        <v>1.3</v>
      </c>
      <c r="D27" s="24">
        <v>3183000</v>
      </c>
      <c r="E27" s="32">
        <f t="shared" si="1"/>
        <v>6.9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3</v>
      </c>
      <c r="C32" s="72"/>
      <c r="D32" s="73" t="s">
        <v>4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40351756</v>
      </c>
      <c r="C34" s="30">
        <f>SUM(C35:C48)</f>
        <v>100</v>
      </c>
      <c r="D34" s="19">
        <f>SUM(D35:D48)</f>
        <v>44233533</v>
      </c>
      <c r="E34" s="30">
        <f>SUM(E35:E48)</f>
        <v>100.00000000000001</v>
      </c>
      <c r="F34" s="12"/>
    </row>
    <row r="35" spans="1:6" ht="13.5" customHeight="1">
      <c r="A35" s="21" t="s">
        <v>32</v>
      </c>
      <c r="B35" s="22">
        <v>350777</v>
      </c>
      <c r="C35" s="31">
        <f>ROUND(B35/$B$34*100,1)</f>
        <v>0.9</v>
      </c>
      <c r="D35" s="24">
        <v>355820</v>
      </c>
      <c r="E35" s="32">
        <f>ROUND(D35/$D$34*100,1)</f>
        <v>0.8</v>
      </c>
      <c r="F35" s="6"/>
    </row>
    <row r="36" spans="1:6" ht="13.5" customHeight="1">
      <c r="A36" s="21" t="s">
        <v>33</v>
      </c>
      <c r="B36" s="22">
        <v>5336363</v>
      </c>
      <c r="C36" s="31">
        <f aca="true" t="shared" si="2" ref="C36:C48">ROUND(B36/$B$34*100,1)</f>
        <v>13.2</v>
      </c>
      <c r="D36" s="24">
        <v>7164442</v>
      </c>
      <c r="E36" s="32">
        <f aca="true" t="shared" si="3" ref="E36:E48">ROUND(D36/$D$34*100,1)</f>
        <v>16.2</v>
      </c>
      <c r="F36" s="12"/>
    </row>
    <row r="37" spans="1:5" ht="13.5" customHeight="1">
      <c r="A37" s="21" t="s">
        <v>34</v>
      </c>
      <c r="B37" s="22">
        <v>13557356</v>
      </c>
      <c r="C37" s="31">
        <f t="shared" si="2"/>
        <v>33.6</v>
      </c>
      <c r="D37" s="24">
        <v>17059941</v>
      </c>
      <c r="E37" s="32">
        <f t="shared" si="3"/>
        <v>38.6</v>
      </c>
    </row>
    <row r="38" spans="1:5" ht="13.5" customHeight="1">
      <c r="A38" s="21" t="s">
        <v>35</v>
      </c>
      <c r="B38" s="22">
        <v>2858945</v>
      </c>
      <c r="C38" s="31">
        <f t="shared" si="2"/>
        <v>7.1</v>
      </c>
      <c r="D38" s="24">
        <v>3013914</v>
      </c>
      <c r="E38" s="32">
        <f t="shared" si="3"/>
        <v>6.8</v>
      </c>
    </row>
    <row r="39" spans="1:5" ht="13.5" customHeight="1">
      <c r="A39" s="21" t="s">
        <v>36</v>
      </c>
      <c r="B39" s="22">
        <v>148715</v>
      </c>
      <c r="C39" s="31">
        <f t="shared" si="2"/>
        <v>0.4</v>
      </c>
      <c r="D39" s="24">
        <v>149886</v>
      </c>
      <c r="E39" s="32">
        <f t="shared" si="3"/>
        <v>0.3</v>
      </c>
    </row>
    <row r="40" spans="1:5" ht="13.5" customHeight="1">
      <c r="A40" s="21" t="s">
        <v>37</v>
      </c>
      <c r="B40" s="22">
        <v>10223</v>
      </c>
      <c r="C40" s="31">
        <f t="shared" si="2"/>
        <v>0</v>
      </c>
      <c r="D40" s="24">
        <v>8605</v>
      </c>
      <c r="E40" s="32">
        <f t="shared" si="3"/>
        <v>0</v>
      </c>
    </row>
    <row r="41" spans="1:5" ht="13.5" customHeight="1">
      <c r="A41" s="21" t="s">
        <v>38</v>
      </c>
      <c r="B41" s="22">
        <v>312079</v>
      </c>
      <c r="C41" s="31">
        <f t="shared" si="2"/>
        <v>0.8</v>
      </c>
      <c r="D41" s="24">
        <v>464318</v>
      </c>
      <c r="E41" s="32">
        <f t="shared" si="3"/>
        <v>1</v>
      </c>
    </row>
    <row r="42" spans="1:5" ht="13.5" customHeight="1">
      <c r="A42" s="21" t="s">
        <v>39</v>
      </c>
      <c r="B42" s="22">
        <v>8674851</v>
      </c>
      <c r="C42" s="31">
        <f t="shared" si="2"/>
        <v>21.5</v>
      </c>
      <c r="D42" s="24">
        <v>6715118</v>
      </c>
      <c r="E42" s="32">
        <f>ROUND(D42/$D$34*100,1)+0.1</f>
        <v>15.299999999999999</v>
      </c>
    </row>
    <row r="43" spans="1:5" ht="13.5" customHeight="1">
      <c r="A43" s="21" t="s">
        <v>40</v>
      </c>
      <c r="B43" s="22">
        <v>1517799</v>
      </c>
      <c r="C43" s="31">
        <f>ROUND(B43/$B$34*100,1)-0.1</f>
        <v>3.6999999999999997</v>
      </c>
      <c r="D43" s="24">
        <v>1520076</v>
      </c>
      <c r="E43" s="32">
        <f t="shared" si="3"/>
        <v>3.4</v>
      </c>
    </row>
    <row r="44" spans="1:5" ht="13.5" customHeight="1">
      <c r="A44" s="21" t="s">
        <v>41</v>
      </c>
      <c r="B44" s="22">
        <v>4960515</v>
      </c>
      <c r="C44" s="31">
        <f t="shared" si="2"/>
        <v>12.3</v>
      </c>
      <c r="D44" s="24">
        <v>5281248</v>
      </c>
      <c r="E44" s="32">
        <f t="shared" si="3"/>
        <v>11.9</v>
      </c>
    </row>
    <row r="45" spans="1:5" ht="13.5" customHeight="1">
      <c r="A45" s="21" t="s">
        <v>42</v>
      </c>
      <c r="B45" s="22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22">
        <v>1965216</v>
      </c>
      <c r="C46" s="31">
        <f t="shared" si="2"/>
        <v>4.9</v>
      </c>
      <c r="D46" s="24">
        <v>1924385</v>
      </c>
      <c r="E46" s="32">
        <f t="shared" si="3"/>
        <v>4.4</v>
      </c>
    </row>
    <row r="47" spans="1:5" ht="13.5" customHeight="1">
      <c r="A47" s="21" t="s">
        <v>44</v>
      </c>
      <c r="B47" s="22">
        <v>658917</v>
      </c>
      <c r="C47" s="31">
        <f t="shared" si="2"/>
        <v>1.6</v>
      </c>
      <c r="D47" s="24">
        <v>575780</v>
      </c>
      <c r="E47" s="32">
        <f t="shared" si="3"/>
        <v>1.3</v>
      </c>
    </row>
    <row r="48" spans="1:5" ht="13.5" customHeight="1">
      <c r="A48" s="21" t="s">
        <v>45</v>
      </c>
      <c r="B48" s="22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ignoredErrors>
    <ignoredError sqref="E20 E42 C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5.75">
      <c r="A1" s="68" t="s">
        <v>53</v>
      </c>
      <c r="B1" s="68"/>
      <c r="C1" s="68"/>
      <c r="D1" s="68"/>
      <c r="E1" s="68"/>
    </row>
    <row r="2" spans="1:5" s="2" customFormat="1" ht="15.75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5" s="5" customFormat="1" ht="13.5" customHeight="1">
      <c r="A4" s="69" t="s">
        <v>1</v>
      </c>
      <c r="B4" s="71" t="s">
        <v>4</v>
      </c>
      <c r="C4" s="72"/>
      <c r="D4" s="73" t="s">
        <v>5</v>
      </c>
      <c r="E4" s="74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f>SUM(B7:B27)</f>
        <v>46136672</v>
      </c>
      <c r="C6" s="30">
        <f>SUM(C7:C27)</f>
        <v>100.00000000000003</v>
      </c>
      <c r="D6" s="19">
        <f>SUM(D7:D27)</f>
        <v>44617464</v>
      </c>
      <c r="E6" s="20">
        <f>SUM(E7:E27)</f>
        <v>100.00000000000001</v>
      </c>
    </row>
    <row r="7" spans="1:5" ht="13.5" customHeight="1">
      <c r="A7" s="21" t="s">
        <v>11</v>
      </c>
      <c r="B7" s="22">
        <v>26352637</v>
      </c>
      <c r="C7" s="31">
        <f>ROUND(B7/$B$6*100,1)</f>
        <v>57.1</v>
      </c>
      <c r="D7" s="24">
        <v>25910379</v>
      </c>
      <c r="E7" s="25">
        <f>ROUND(D7/$D$6*100,1)</f>
        <v>58.1</v>
      </c>
    </row>
    <row r="8" spans="1:5" ht="13.5" customHeight="1">
      <c r="A8" s="21" t="s">
        <v>12</v>
      </c>
      <c r="B8" s="22">
        <v>248127</v>
      </c>
      <c r="C8" s="31">
        <f aca="true" t="shared" si="0" ref="C8:C27">ROUND(B8/$B$6*100,1)</f>
        <v>0.5</v>
      </c>
      <c r="D8" s="24">
        <v>240655</v>
      </c>
      <c r="E8" s="25">
        <f aca="true" t="shared" si="1" ref="E8:E27">ROUND(D8/$D$6*100,1)</f>
        <v>0.5</v>
      </c>
    </row>
    <row r="9" spans="1:5" ht="13.5" customHeight="1">
      <c r="A9" s="21" t="s">
        <v>13</v>
      </c>
      <c r="B9" s="22">
        <v>68004</v>
      </c>
      <c r="C9" s="31">
        <f t="shared" si="0"/>
        <v>0.1</v>
      </c>
      <c r="D9" s="24">
        <v>60873</v>
      </c>
      <c r="E9" s="25">
        <f t="shared" si="1"/>
        <v>0.1</v>
      </c>
    </row>
    <row r="10" spans="1:5" ht="13.5" customHeight="1">
      <c r="A10" s="21" t="s">
        <v>14</v>
      </c>
      <c r="B10" s="22">
        <v>25934</v>
      </c>
      <c r="C10" s="31">
        <f t="shared" si="0"/>
        <v>0.1</v>
      </c>
      <c r="D10" s="24">
        <v>32728</v>
      </c>
      <c r="E10" s="25">
        <f t="shared" si="1"/>
        <v>0.1</v>
      </c>
    </row>
    <row r="11" spans="1:5" ht="13.5" customHeight="1">
      <c r="A11" s="21" t="s">
        <v>15</v>
      </c>
      <c r="B11" s="22">
        <v>13902</v>
      </c>
      <c r="C11" s="31">
        <f t="shared" si="0"/>
        <v>0</v>
      </c>
      <c r="D11" s="24">
        <v>11019</v>
      </c>
      <c r="E11" s="25">
        <f t="shared" si="1"/>
        <v>0</v>
      </c>
    </row>
    <row r="12" spans="1:5" ht="13.5" customHeight="1">
      <c r="A12" s="21" t="s">
        <v>16</v>
      </c>
      <c r="B12" s="22">
        <v>1226249</v>
      </c>
      <c r="C12" s="31">
        <f t="shared" si="0"/>
        <v>2.7</v>
      </c>
      <c r="D12" s="24">
        <v>1224144</v>
      </c>
      <c r="E12" s="25">
        <f t="shared" si="1"/>
        <v>2.7</v>
      </c>
    </row>
    <row r="13" spans="1:5" ht="13.5" customHeight="1">
      <c r="A13" s="21" t="s">
        <v>17</v>
      </c>
      <c r="B13" s="22">
        <v>7943</v>
      </c>
      <c r="C13" s="31">
        <f t="shared" si="0"/>
        <v>0</v>
      </c>
      <c r="D13" s="24">
        <v>7193</v>
      </c>
      <c r="E13" s="25">
        <f t="shared" si="1"/>
        <v>0</v>
      </c>
    </row>
    <row r="14" spans="1:5" ht="13.5" customHeight="1">
      <c r="A14" s="21" t="s">
        <v>18</v>
      </c>
      <c r="B14" s="22">
        <v>107744</v>
      </c>
      <c r="C14" s="31">
        <f t="shared" si="0"/>
        <v>0.2</v>
      </c>
      <c r="D14" s="24">
        <v>92894</v>
      </c>
      <c r="E14" s="25">
        <f t="shared" si="1"/>
        <v>0.2</v>
      </c>
    </row>
    <row r="15" spans="1:5" ht="13.5" customHeight="1">
      <c r="A15" s="21" t="s">
        <v>19</v>
      </c>
      <c r="B15" s="22">
        <v>315643</v>
      </c>
      <c r="C15" s="31">
        <f t="shared" si="0"/>
        <v>0.7</v>
      </c>
      <c r="D15" s="24">
        <v>237513</v>
      </c>
      <c r="E15" s="25">
        <f t="shared" si="1"/>
        <v>0.5</v>
      </c>
    </row>
    <row r="16" spans="1:5" ht="13.5" customHeight="1">
      <c r="A16" s="21" t="s">
        <v>20</v>
      </c>
      <c r="B16" s="22">
        <v>46569</v>
      </c>
      <c r="C16" s="31">
        <f t="shared" si="0"/>
        <v>0.1</v>
      </c>
      <c r="D16" s="24">
        <v>38723</v>
      </c>
      <c r="E16" s="25">
        <f t="shared" si="1"/>
        <v>0.1</v>
      </c>
    </row>
    <row r="17" spans="1:5" ht="13.5" customHeight="1">
      <c r="A17" s="21" t="s">
        <v>21</v>
      </c>
      <c r="B17" s="22">
        <v>23137</v>
      </c>
      <c r="C17" s="31">
        <f t="shared" si="0"/>
        <v>0.1</v>
      </c>
      <c r="D17" s="24">
        <v>21578</v>
      </c>
      <c r="E17" s="25">
        <f>ROUND(D17/$D$6*100,1)+0.1</f>
        <v>0.1</v>
      </c>
    </row>
    <row r="18" spans="1:5" ht="13.5" customHeight="1">
      <c r="A18" s="21" t="s">
        <v>22</v>
      </c>
      <c r="B18" s="22">
        <v>458979</v>
      </c>
      <c r="C18" s="31">
        <f t="shared" si="0"/>
        <v>1</v>
      </c>
      <c r="D18" s="24">
        <v>482879</v>
      </c>
      <c r="E18" s="25">
        <f t="shared" si="1"/>
        <v>1.1</v>
      </c>
    </row>
    <row r="19" spans="1:5" ht="13.5" customHeight="1">
      <c r="A19" s="21" t="s">
        <v>23</v>
      </c>
      <c r="B19" s="22">
        <v>476474</v>
      </c>
      <c r="C19" s="31">
        <f t="shared" si="0"/>
        <v>1</v>
      </c>
      <c r="D19" s="24">
        <v>474643</v>
      </c>
      <c r="E19" s="25">
        <f t="shared" si="1"/>
        <v>1.1</v>
      </c>
    </row>
    <row r="20" spans="1:5" ht="13.5" customHeight="1">
      <c r="A20" s="21" t="s">
        <v>24</v>
      </c>
      <c r="B20" s="22">
        <v>6206049</v>
      </c>
      <c r="C20" s="31">
        <f>ROUND(B20/$B$6*100,1)+0.1</f>
        <v>13.6</v>
      </c>
      <c r="D20" s="24">
        <v>5974911</v>
      </c>
      <c r="E20" s="25">
        <f t="shared" si="1"/>
        <v>13.4</v>
      </c>
    </row>
    <row r="21" spans="1:5" ht="13.5" customHeight="1">
      <c r="A21" s="21" t="s">
        <v>25</v>
      </c>
      <c r="B21" s="22">
        <v>1445283</v>
      </c>
      <c r="C21" s="31">
        <f t="shared" si="0"/>
        <v>3.1</v>
      </c>
      <c r="D21" s="24">
        <v>1787707</v>
      </c>
      <c r="E21" s="25">
        <f t="shared" si="1"/>
        <v>4</v>
      </c>
    </row>
    <row r="22" spans="1:5" ht="13.5" customHeight="1">
      <c r="A22" s="21" t="s">
        <v>26</v>
      </c>
      <c r="B22" s="22">
        <v>434822</v>
      </c>
      <c r="C22" s="31">
        <f t="shared" si="0"/>
        <v>0.9</v>
      </c>
      <c r="D22" s="24">
        <v>544592</v>
      </c>
      <c r="E22" s="25">
        <f t="shared" si="1"/>
        <v>1.2</v>
      </c>
    </row>
    <row r="23" spans="1:5" ht="13.5" customHeight="1">
      <c r="A23" s="21" t="s">
        <v>27</v>
      </c>
      <c r="B23" s="22">
        <v>1139</v>
      </c>
      <c r="C23" s="31">
        <f t="shared" si="0"/>
        <v>0</v>
      </c>
      <c r="D23" s="24">
        <v>3168</v>
      </c>
      <c r="E23" s="25">
        <f t="shared" si="1"/>
        <v>0</v>
      </c>
    </row>
    <row r="24" spans="1:5" ht="13.5" customHeight="1">
      <c r="A24" s="21" t="s">
        <v>28</v>
      </c>
      <c r="B24" s="22">
        <v>1972450</v>
      </c>
      <c r="C24" s="31">
        <f t="shared" si="0"/>
        <v>4.3</v>
      </c>
      <c r="D24" s="24">
        <v>2232775</v>
      </c>
      <c r="E24" s="25">
        <f t="shared" si="1"/>
        <v>5</v>
      </c>
    </row>
    <row r="25" spans="1:5" ht="13.5" customHeight="1">
      <c r="A25" s="21" t="s">
        <v>29</v>
      </c>
      <c r="B25" s="22">
        <v>1248451</v>
      </c>
      <c r="C25" s="31">
        <f t="shared" si="0"/>
        <v>2.7</v>
      </c>
      <c r="D25" s="24">
        <v>1903139</v>
      </c>
      <c r="E25" s="25">
        <f t="shared" si="1"/>
        <v>4.3</v>
      </c>
    </row>
    <row r="26" spans="1:5" ht="13.5" customHeight="1">
      <c r="A26" s="21" t="s">
        <v>30</v>
      </c>
      <c r="B26" s="22">
        <v>2274136</v>
      </c>
      <c r="C26" s="31">
        <f t="shared" si="0"/>
        <v>4.9</v>
      </c>
      <c r="D26" s="24">
        <v>1683951</v>
      </c>
      <c r="E26" s="25">
        <f t="shared" si="1"/>
        <v>3.8</v>
      </c>
    </row>
    <row r="27" spans="1:5" ht="13.5" customHeight="1">
      <c r="A27" s="21" t="s">
        <v>31</v>
      </c>
      <c r="B27" s="22">
        <v>3183000</v>
      </c>
      <c r="C27" s="31">
        <f t="shared" si="0"/>
        <v>6.9</v>
      </c>
      <c r="D27" s="24">
        <v>1652000</v>
      </c>
      <c r="E27" s="25">
        <f t="shared" si="1"/>
        <v>3.7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4</v>
      </c>
      <c r="C32" s="72"/>
      <c r="D32" s="73" t="s">
        <v>5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44233533</v>
      </c>
      <c r="C34" s="30">
        <f>SUM(C35:C48)</f>
        <v>100.00000000000001</v>
      </c>
      <c r="D34" s="19">
        <f>SUM(D35:D48)</f>
        <v>43396767</v>
      </c>
      <c r="E34" s="30">
        <f>SUM(E35:E48)</f>
        <v>100</v>
      </c>
      <c r="F34" s="8"/>
    </row>
    <row r="35" spans="1:6" ht="13.5" customHeight="1">
      <c r="A35" s="21" t="s">
        <v>32</v>
      </c>
      <c r="B35" s="22">
        <v>355820</v>
      </c>
      <c r="C35" s="31">
        <f>ROUND(B35/$B$34*100,1)</f>
        <v>0.8</v>
      </c>
      <c r="D35" s="24">
        <v>350026</v>
      </c>
      <c r="E35" s="32">
        <f>ROUND(D35/$D$34*100,1)</f>
        <v>0.8</v>
      </c>
      <c r="F35" s="6"/>
    </row>
    <row r="36" spans="1:6" ht="13.5" customHeight="1">
      <c r="A36" s="21" t="s">
        <v>33</v>
      </c>
      <c r="B36" s="22">
        <v>7164442</v>
      </c>
      <c r="C36" s="31">
        <f aca="true" t="shared" si="2" ref="C36:C48">ROUND(B36/$B$34*100,1)</f>
        <v>16.2</v>
      </c>
      <c r="D36" s="24">
        <v>4700527</v>
      </c>
      <c r="E36" s="32">
        <f aca="true" t="shared" si="3" ref="E36:E48">ROUND(D36/$D$34*100,1)</f>
        <v>10.8</v>
      </c>
      <c r="F36" s="8"/>
    </row>
    <row r="37" spans="1:5" ht="13.5" customHeight="1">
      <c r="A37" s="21" t="s">
        <v>34</v>
      </c>
      <c r="B37" s="22">
        <v>17059941</v>
      </c>
      <c r="C37" s="31">
        <f t="shared" si="2"/>
        <v>38.6</v>
      </c>
      <c r="D37" s="24">
        <v>16811827</v>
      </c>
      <c r="E37" s="32">
        <f t="shared" si="3"/>
        <v>38.7</v>
      </c>
    </row>
    <row r="38" spans="1:5" ht="13.5" customHeight="1">
      <c r="A38" s="21" t="s">
        <v>35</v>
      </c>
      <c r="B38" s="22">
        <v>3013914</v>
      </c>
      <c r="C38" s="31">
        <f t="shared" si="2"/>
        <v>6.8</v>
      </c>
      <c r="D38" s="24">
        <v>3027239</v>
      </c>
      <c r="E38" s="32">
        <f t="shared" si="3"/>
        <v>7</v>
      </c>
    </row>
    <row r="39" spans="1:5" ht="13.5" customHeight="1">
      <c r="A39" s="21" t="s">
        <v>36</v>
      </c>
      <c r="B39" s="22">
        <v>149886</v>
      </c>
      <c r="C39" s="31">
        <f t="shared" si="2"/>
        <v>0.3</v>
      </c>
      <c r="D39" s="24">
        <v>148863</v>
      </c>
      <c r="E39" s="32">
        <f>ROUND(D39/$D$34*100,1)+0.1</f>
        <v>0.4</v>
      </c>
    </row>
    <row r="40" spans="1:5" ht="13.5" customHeight="1">
      <c r="A40" s="21" t="s">
        <v>37</v>
      </c>
      <c r="B40" s="22">
        <v>8605</v>
      </c>
      <c r="C40" s="31">
        <f t="shared" si="2"/>
        <v>0</v>
      </c>
      <c r="D40" s="24">
        <v>6408</v>
      </c>
      <c r="E40" s="32">
        <f t="shared" si="3"/>
        <v>0</v>
      </c>
    </row>
    <row r="41" spans="1:5" ht="13.5" customHeight="1">
      <c r="A41" s="21" t="s">
        <v>38</v>
      </c>
      <c r="B41" s="22">
        <v>464318</v>
      </c>
      <c r="C41" s="31">
        <f t="shared" si="2"/>
        <v>1</v>
      </c>
      <c r="D41" s="24">
        <v>513839</v>
      </c>
      <c r="E41" s="32">
        <f t="shared" si="3"/>
        <v>1.2</v>
      </c>
    </row>
    <row r="42" spans="1:5" ht="13.5" customHeight="1">
      <c r="A42" s="21" t="s">
        <v>39</v>
      </c>
      <c r="B42" s="22">
        <v>6715118</v>
      </c>
      <c r="C42" s="31">
        <f>ROUND(B42/$B$34*100,1)+0.1</f>
        <v>15.299999999999999</v>
      </c>
      <c r="D42" s="24">
        <v>6987426</v>
      </c>
      <c r="E42" s="32">
        <f t="shared" si="3"/>
        <v>16.1</v>
      </c>
    </row>
    <row r="43" spans="1:5" ht="13.5" customHeight="1">
      <c r="A43" s="21" t="s">
        <v>40</v>
      </c>
      <c r="B43" s="22">
        <v>1520076</v>
      </c>
      <c r="C43" s="31">
        <f t="shared" si="2"/>
        <v>3.4</v>
      </c>
      <c r="D43" s="24">
        <v>1392246</v>
      </c>
      <c r="E43" s="32">
        <f t="shared" si="3"/>
        <v>3.2</v>
      </c>
    </row>
    <row r="44" spans="1:5" ht="13.5" customHeight="1">
      <c r="A44" s="21" t="s">
        <v>41</v>
      </c>
      <c r="B44" s="22">
        <v>5281248</v>
      </c>
      <c r="C44" s="31">
        <f t="shared" si="2"/>
        <v>11.9</v>
      </c>
      <c r="D44" s="24">
        <v>6389095</v>
      </c>
      <c r="E44" s="32">
        <f t="shared" si="3"/>
        <v>14.7</v>
      </c>
    </row>
    <row r="45" spans="1:5" ht="13.5" customHeight="1">
      <c r="A45" s="21" t="s">
        <v>42</v>
      </c>
      <c r="B45" s="22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22">
        <v>1924385</v>
      </c>
      <c r="C46" s="31">
        <f t="shared" si="2"/>
        <v>4.4</v>
      </c>
      <c r="D46" s="24">
        <v>1939436</v>
      </c>
      <c r="E46" s="32">
        <f t="shared" si="3"/>
        <v>4.5</v>
      </c>
    </row>
    <row r="47" spans="1:5" ht="13.5" customHeight="1">
      <c r="A47" s="21" t="s">
        <v>44</v>
      </c>
      <c r="B47" s="22">
        <v>575780</v>
      </c>
      <c r="C47" s="31">
        <f t="shared" si="2"/>
        <v>1.3</v>
      </c>
      <c r="D47" s="24">
        <v>1129835</v>
      </c>
      <c r="E47" s="32">
        <f t="shared" si="3"/>
        <v>2.6</v>
      </c>
    </row>
    <row r="48" spans="1:5" ht="13.5" customHeight="1">
      <c r="A48" s="21" t="s">
        <v>45</v>
      </c>
      <c r="B48" s="22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ignoredErrors>
    <ignoredError sqref="E39 E17 C42 C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5.75">
      <c r="A1" s="68" t="s">
        <v>53</v>
      </c>
      <c r="B1" s="68"/>
      <c r="C1" s="68"/>
      <c r="D1" s="68"/>
      <c r="E1" s="68"/>
    </row>
    <row r="2" spans="1:5" s="2" customFormat="1" ht="15.75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5" s="5" customFormat="1" ht="13.5" customHeight="1">
      <c r="A4" s="69" t="s">
        <v>1</v>
      </c>
      <c r="B4" s="71" t="s">
        <v>5</v>
      </c>
      <c r="C4" s="75"/>
      <c r="D4" s="73" t="s">
        <v>6</v>
      </c>
      <c r="E4" s="74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f>SUM(B7:B27)</f>
        <v>44617464</v>
      </c>
      <c r="C6" s="20">
        <f>SUM(C7:C27)</f>
        <v>100.00000000000001</v>
      </c>
      <c r="D6" s="19">
        <f>SUM(D7:D27)</f>
        <v>44943856</v>
      </c>
      <c r="E6" s="20">
        <f>SUM(E7:E27)</f>
        <v>100.00000000000001</v>
      </c>
    </row>
    <row r="7" spans="1:5" ht="13.5" customHeight="1">
      <c r="A7" s="21" t="s">
        <v>11</v>
      </c>
      <c r="B7" s="22">
        <v>25910379</v>
      </c>
      <c r="C7" s="23">
        <f>ROUND(B7/$B$6*100,1)</f>
        <v>58.1</v>
      </c>
      <c r="D7" s="24">
        <v>26379660</v>
      </c>
      <c r="E7" s="25">
        <f>ROUND(D7/$D$6*100,1)</f>
        <v>58.7</v>
      </c>
    </row>
    <row r="8" spans="1:5" ht="13.5" customHeight="1">
      <c r="A8" s="21" t="s">
        <v>12</v>
      </c>
      <c r="B8" s="22">
        <v>240655</v>
      </c>
      <c r="C8" s="23">
        <f aca="true" t="shared" si="0" ref="C8:C27">ROUND(B8/$B$6*100,1)</f>
        <v>0.5</v>
      </c>
      <c r="D8" s="24">
        <v>234121</v>
      </c>
      <c r="E8" s="25">
        <f aca="true" t="shared" si="1" ref="E8:E27">ROUND(D8/$D$6*100,1)</f>
        <v>0.5</v>
      </c>
    </row>
    <row r="9" spans="1:5" ht="13.5" customHeight="1">
      <c r="A9" s="21" t="s">
        <v>13</v>
      </c>
      <c r="B9" s="22">
        <v>60873</v>
      </c>
      <c r="C9" s="23">
        <f t="shared" si="0"/>
        <v>0.1</v>
      </c>
      <c r="D9" s="24">
        <v>48231</v>
      </c>
      <c r="E9" s="25">
        <f t="shared" si="1"/>
        <v>0.1</v>
      </c>
    </row>
    <row r="10" spans="1:5" ht="13.5" customHeight="1">
      <c r="A10" s="21" t="s">
        <v>14</v>
      </c>
      <c r="B10" s="22">
        <v>32728</v>
      </c>
      <c r="C10" s="23">
        <f t="shared" si="0"/>
        <v>0.1</v>
      </c>
      <c r="D10" s="24">
        <v>37717</v>
      </c>
      <c r="E10" s="25">
        <f t="shared" si="1"/>
        <v>0.1</v>
      </c>
    </row>
    <row r="11" spans="1:5" ht="13.5" customHeight="1">
      <c r="A11" s="21" t="s">
        <v>15</v>
      </c>
      <c r="B11" s="22">
        <v>11019</v>
      </c>
      <c r="C11" s="23">
        <f t="shared" si="0"/>
        <v>0</v>
      </c>
      <c r="D11" s="24">
        <v>9383</v>
      </c>
      <c r="E11" s="25">
        <f t="shared" si="1"/>
        <v>0</v>
      </c>
    </row>
    <row r="12" spans="1:5" ht="13.5" customHeight="1">
      <c r="A12" s="21" t="s">
        <v>16</v>
      </c>
      <c r="B12" s="22">
        <v>1224144</v>
      </c>
      <c r="C12" s="23">
        <f t="shared" si="0"/>
        <v>2.7</v>
      </c>
      <c r="D12" s="24">
        <v>1197859</v>
      </c>
      <c r="E12" s="25">
        <f t="shared" si="1"/>
        <v>2.7</v>
      </c>
    </row>
    <row r="13" spans="1:5" ht="13.5" customHeight="1">
      <c r="A13" s="21" t="s">
        <v>17</v>
      </c>
      <c r="B13" s="22">
        <v>7193</v>
      </c>
      <c r="C13" s="23">
        <f t="shared" si="0"/>
        <v>0</v>
      </c>
      <c r="D13" s="24">
        <v>6948</v>
      </c>
      <c r="E13" s="25">
        <f t="shared" si="1"/>
        <v>0</v>
      </c>
    </row>
    <row r="14" spans="1:5" ht="13.5" customHeight="1">
      <c r="A14" s="21" t="s">
        <v>18</v>
      </c>
      <c r="B14" s="22">
        <v>92894</v>
      </c>
      <c r="C14" s="23">
        <f t="shared" si="0"/>
        <v>0.2</v>
      </c>
      <c r="D14" s="24">
        <v>53772</v>
      </c>
      <c r="E14" s="25">
        <f t="shared" si="1"/>
        <v>0.1</v>
      </c>
    </row>
    <row r="15" spans="1:5" ht="13.5" customHeight="1">
      <c r="A15" s="21" t="s">
        <v>19</v>
      </c>
      <c r="B15" s="22">
        <v>237513</v>
      </c>
      <c r="C15" s="23">
        <f t="shared" si="0"/>
        <v>0.5</v>
      </c>
      <c r="D15" s="24">
        <v>309402</v>
      </c>
      <c r="E15" s="25">
        <f t="shared" si="1"/>
        <v>0.7</v>
      </c>
    </row>
    <row r="16" spans="1:5" ht="13.5" customHeight="1">
      <c r="A16" s="21" t="s">
        <v>20</v>
      </c>
      <c r="B16" s="22">
        <v>38723</v>
      </c>
      <c r="C16" s="23">
        <f t="shared" si="0"/>
        <v>0.1</v>
      </c>
      <c r="D16" s="24">
        <v>103082</v>
      </c>
      <c r="E16" s="25">
        <f t="shared" si="1"/>
        <v>0.2</v>
      </c>
    </row>
    <row r="17" spans="1:5" ht="13.5" customHeight="1">
      <c r="A17" s="21" t="s">
        <v>21</v>
      </c>
      <c r="B17" s="22">
        <v>21578</v>
      </c>
      <c r="C17" s="23">
        <f>ROUND(B17/$B$6*100,1)+0.1</f>
        <v>0.1</v>
      </c>
      <c r="D17" s="24">
        <v>22240</v>
      </c>
      <c r="E17" s="25">
        <f t="shared" si="1"/>
        <v>0</v>
      </c>
    </row>
    <row r="18" spans="1:5" ht="13.5" customHeight="1">
      <c r="A18" s="21" t="s">
        <v>22</v>
      </c>
      <c r="B18" s="22">
        <v>482879</v>
      </c>
      <c r="C18" s="23">
        <f t="shared" si="0"/>
        <v>1.1</v>
      </c>
      <c r="D18" s="24">
        <v>544437</v>
      </c>
      <c r="E18" s="25">
        <f t="shared" si="1"/>
        <v>1.2</v>
      </c>
    </row>
    <row r="19" spans="1:5" ht="13.5" customHeight="1">
      <c r="A19" s="21" t="s">
        <v>23</v>
      </c>
      <c r="B19" s="22">
        <v>474643</v>
      </c>
      <c r="C19" s="23">
        <f t="shared" si="0"/>
        <v>1.1</v>
      </c>
      <c r="D19" s="24">
        <v>484134</v>
      </c>
      <c r="E19" s="25">
        <f t="shared" si="1"/>
        <v>1.1</v>
      </c>
    </row>
    <row r="20" spans="1:5" ht="13.5" customHeight="1">
      <c r="A20" s="21" t="s">
        <v>24</v>
      </c>
      <c r="B20" s="22">
        <v>5974911</v>
      </c>
      <c r="C20" s="23">
        <f t="shared" si="0"/>
        <v>13.4</v>
      </c>
      <c r="D20" s="24">
        <v>6586118</v>
      </c>
      <c r="E20" s="25">
        <f t="shared" si="1"/>
        <v>14.7</v>
      </c>
    </row>
    <row r="21" spans="1:5" ht="13.5" customHeight="1">
      <c r="A21" s="21" t="s">
        <v>25</v>
      </c>
      <c r="B21" s="22">
        <v>1787707</v>
      </c>
      <c r="C21" s="23">
        <f t="shared" si="0"/>
        <v>4</v>
      </c>
      <c r="D21" s="24">
        <v>1961336</v>
      </c>
      <c r="E21" s="25">
        <f t="shared" si="1"/>
        <v>4.4</v>
      </c>
    </row>
    <row r="22" spans="1:5" ht="13.5" customHeight="1">
      <c r="A22" s="21" t="s">
        <v>26</v>
      </c>
      <c r="B22" s="22">
        <v>544592</v>
      </c>
      <c r="C22" s="23">
        <f t="shared" si="0"/>
        <v>1.2</v>
      </c>
      <c r="D22" s="24">
        <v>271775</v>
      </c>
      <c r="E22" s="25">
        <f t="shared" si="1"/>
        <v>0.6</v>
      </c>
    </row>
    <row r="23" spans="1:5" ht="13.5" customHeight="1">
      <c r="A23" s="21" t="s">
        <v>27</v>
      </c>
      <c r="B23" s="22">
        <v>3168</v>
      </c>
      <c r="C23" s="23">
        <f t="shared" si="0"/>
        <v>0</v>
      </c>
      <c r="D23" s="24">
        <v>1614</v>
      </c>
      <c r="E23" s="25">
        <f t="shared" si="1"/>
        <v>0</v>
      </c>
    </row>
    <row r="24" spans="1:5" ht="13.5" customHeight="1">
      <c r="A24" s="21" t="s">
        <v>28</v>
      </c>
      <c r="B24" s="22">
        <v>2232775</v>
      </c>
      <c r="C24" s="23">
        <f t="shared" si="0"/>
        <v>5</v>
      </c>
      <c r="D24" s="24">
        <v>2146547</v>
      </c>
      <c r="E24" s="25">
        <f t="shared" si="1"/>
        <v>4.8</v>
      </c>
    </row>
    <row r="25" spans="1:5" ht="13.5" customHeight="1">
      <c r="A25" s="21" t="s">
        <v>29</v>
      </c>
      <c r="B25" s="22">
        <v>1903139</v>
      </c>
      <c r="C25" s="23">
        <f t="shared" si="0"/>
        <v>4.3</v>
      </c>
      <c r="D25" s="24">
        <v>1220698</v>
      </c>
      <c r="E25" s="25">
        <f t="shared" si="1"/>
        <v>2.7</v>
      </c>
    </row>
    <row r="26" spans="1:5" ht="13.5" customHeight="1">
      <c r="A26" s="21" t="s">
        <v>30</v>
      </c>
      <c r="B26" s="22">
        <v>1683951</v>
      </c>
      <c r="C26" s="23">
        <f t="shared" si="0"/>
        <v>3.8</v>
      </c>
      <c r="D26" s="24">
        <v>2349882</v>
      </c>
      <c r="E26" s="25">
        <f t="shared" si="1"/>
        <v>5.2</v>
      </c>
    </row>
    <row r="27" spans="1:5" ht="13.5" customHeight="1">
      <c r="A27" s="21" t="s">
        <v>31</v>
      </c>
      <c r="B27" s="22">
        <v>1652000</v>
      </c>
      <c r="C27" s="23">
        <f t="shared" si="0"/>
        <v>3.7</v>
      </c>
      <c r="D27" s="24">
        <v>974900</v>
      </c>
      <c r="E27" s="25">
        <f t="shared" si="1"/>
        <v>2.2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5</v>
      </c>
      <c r="C32" s="75"/>
      <c r="D32" s="73" t="s">
        <v>6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43396767</v>
      </c>
      <c r="C34" s="30">
        <f>SUM(C35:C48)</f>
        <v>100</v>
      </c>
      <c r="D34" s="19">
        <f>SUM(D35:D48)</f>
        <v>43262876</v>
      </c>
      <c r="E34" s="30">
        <f>SUM(E35:E48)</f>
        <v>100.00000000000001</v>
      </c>
      <c r="F34" s="8"/>
    </row>
    <row r="35" spans="1:6" ht="13.5" customHeight="1">
      <c r="A35" s="21" t="s">
        <v>32</v>
      </c>
      <c r="B35" s="22">
        <v>350026</v>
      </c>
      <c r="C35" s="31">
        <f>ROUND(B35/$B$34*100,1)</f>
        <v>0.8</v>
      </c>
      <c r="D35" s="24">
        <v>451592</v>
      </c>
      <c r="E35" s="32">
        <f>ROUND(D35/$D$34*100,1)</f>
        <v>1</v>
      </c>
      <c r="F35" s="6"/>
    </row>
    <row r="36" spans="1:6" ht="13.5" customHeight="1">
      <c r="A36" s="21" t="s">
        <v>33</v>
      </c>
      <c r="B36" s="22">
        <v>4700527</v>
      </c>
      <c r="C36" s="31">
        <f aca="true" t="shared" si="2" ref="C36:C48">ROUND(B36/$B$34*100,1)</f>
        <v>10.8</v>
      </c>
      <c r="D36" s="24">
        <v>4589503</v>
      </c>
      <c r="E36" s="32">
        <f aca="true" t="shared" si="3" ref="E36:E48">ROUND(D36/$D$34*100,1)</f>
        <v>10.6</v>
      </c>
      <c r="F36" s="8"/>
    </row>
    <row r="37" spans="1:5" ht="13.5" customHeight="1">
      <c r="A37" s="21" t="s">
        <v>34</v>
      </c>
      <c r="B37" s="22">
        <v>16811827</v>
      </c>
      <c r="C37" s="31">
        <f t="shared" si="2"/>
        <v>38.7</v>
      </c>
      <c r="D37" s="24">
        <v>16816871</v>
      </c>
      <c r="E37" s="32">
        <f>ROUND(D37/$D$34*100,1)+0.1</f>
        <v>39</v>
      </c>
    </row>
    <row r="38" spans="1:5" ht="13.5" customHeight="1">
      <c r="A38" s="21" t="s">
        <v>35</v>
      </c>
      <c r="B38" s="22">
        <v>3027239</v>
      </c>
      <c r="C38" s="31">
        <f t="shared" si="2"/>
        <v>7</v>
      </c>
      <c r="D38" s="24">
        <v>3107620</v>
      </c>
      <c r="E38" s="32">
        <f t="shared" si="3"/>
        <v>7.2</v>
      </c>
    </row>
    <row r="39" spans="1:5" ht="13.5" customHeight="1">
      <c r="A39" s="21" t="s">
        <v>36</v>
      </c>
      <c r="B39" s="22">
        <v>148863</v>
      </c>
      <c r="C39" s="31">
        <f>ROUND(B39/$B$34*100,1)+0.1</f>
        <v>0.4</v>
      </c>
      <c r="D39" s="24">
        <v>147417</v>
      </c>
      <c r="E39" s="32">
        <f t="shared" si="3"/>
        <v>0.3</v>
      </c>
    </row>
    <row r="40" spans="1:5" ht="13.5" customHeight="1">
      <c r="A40" s="21" t="s">
        <v>37</v>
      </c>
      <c r="B40" s="22">
        <v>6408</v>
      </c>
      <c r="C40" s="31">
        <f t="shared" si="2"/>
        <v>0</v>
      </c>
      <c r="D40" s="24">
        <v>5665</v>
      </c>
      <c r="E40" s="32">
        <f t="shared" si="3"/>
        <v>0</v>
      </c>
    </row>
    <row r="41" spans="1:5" ht="13.5" customHeight="1">
      <c r="A41" s="21" t="s">
        <v>38</v>
      </c>
      <c r="B41" s="22">
        <v>513839</v>
      </c>
      <c r="C41" s="31">
        <f t="shared" si="2"/>
        <v>1.2</v>
      </c>
      <c r="D41" s="24">
        <v>548834</v>
      </c>
      <c r="E41" s="32">
        <f t="shared" si="3"/>
        <v>1.3</v>
      </c>
    </row>
    <row r="42" spans="1:5" ht="13.5" customHeight="1">
      <c r="A42" s="21" t="s">
        <v>39</v>
      </c>
      <c r="B42" s="22">
        <v>6987426</v>
      </c>
      <c r="C42" s="31">
        <f t="shared" si="2"/>
        <v>16.1</v>
      </c>
      <c r="D42" s="24">
        <v>7200957</v>
      </c>
      <c r="E42" s="32">
        <f t="shared" si="3"/>
        <v>16.6</v>
      </c>
    </row>
    <row r="43" spans="1:5" ht="13.5" customHeight="1">
      <c r="A43" s="21" t="s">
        <v>40</v>
      </c>
      <c r="B43" s="22">
        <v>1392246</v>
      </c>
      <c r="C43" s="31">
        <f t="shared" si="2"/>
        <v>3.2</v>
      </c>
      <c r="D43" s="24">
        <v>1616908</v>
      </c>
      <c r="E43" s="32">
        <f t="shared" si="3"/>
        <v>3.7</v>
      </c>
    </row>
    <row r="44" spans="1:5" ht="13.5" customHeight="1">
      <c r="A44" s="21" t="s">
        <v>41</v>
      </c>
      <c r="B44" s="22">
        <v>6389095</v>
      </c>
      <c r="C44" s="31">
        <f t="shared" si="2"/>
        <v>14.7</v>
      </c>
      <c r="D44" s="24">
        <v>5820578</v>
      </c>
      <c r="E44" s="32">
        <f t="shared" si="3"/>
        <v>13.5</v>
      </c>
    </row>
    <row r="45" spans="1:5" ht="13.5" customHeight="1">
      <c r="A45" s="21" t="s">
        <v>42</v>
      </c>
      <c r="B45" s="22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22">
        <v>1939436</v>
      </c>
      <c r="C46" s="31">
        <f t="shared" si="2"/>
        <v>4.5</v>
      </c>
      <c r="D46" s="24">
        <v>1900891</v>
      </c>
      <c r="E46" s="32">
        <f t="shared" si="3"/>
        <v>4.4</v>
      </c>
    </row>
    <row r="47" spans="1:5" ht="13.5" customHeight="1">
      <c r="A47" s="21" t="s">
        <v>44</v>
      </c>
      <c r="B47" s="22">
        <v>1129835</v>
      </c>
      <c r="C47" s="31">
        <f t="shared" si="2"/>
        <v>2.6</v>
      </c>
      <c r="D47" s="24">
        <v>1056040</v>
      </c>
      <c r="E47" s="32">
        <f t="shared" si="3"/>
        <v>2.4</v>
      </c>
    </row>
    <row r="48" spans="1:5" ht="13.5" customHeight="1">
      <c r="A48" s="21" t="s">
        <v>45</v>
      </c>
      <c r="B48" s="22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ignoredErrors>
    <ignoredError sqref="E37 C39 C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8">
      <c r="A1" s="68" t="s">
        <v>53</v>
      </c>
      <c r="B1" s="68"/>
      <c r="C1" s="68"/>
      <c r="D1" s="68"/>
      <c r="E1" s="68"/>
    </row>
    <row r="2" spans="1:5" s="2" customFormat="1" ht="18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5" s="5" customFormat="1" ht="13.5" customHeight="1">
      <c r="A4" s="69" t="s">
        <v>1</v>
      </c>
      <c r="B4" s="71" t="s">
        <v>6</v>
      </c>
      <c r="C4" s="75"/>
      <c r="D4" s="73" t="s">
        <v>7</v>
      </c>
      <c r="E4" s="74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f>SUM(B7:B27)</f>
        <v>44943856</v>
      </c>
      <c r="C6" s="20">
        <f>SUM(C7:C27)</f>
        <v>100.00000000000001</v>
      </c>
      <c r="D6" s="19">
        <f>SUM(D7:D27)</f>
        <v>49408209</v>
      </c>
      <c r="E6" s="20">
        <f>SUM(E7:E27)</f>
        <v>100.00000000000001</v>
      </c>
    </row>
    <row r="7" spans="1:5" ht="13.5" customHeight="1">
      <c r="A7" s="21" t="s">
        <v>11</v>
      </c>
      <c r="B7" s="22">
        <v>26379660</v>
      </c>
      <c r="C7" s="23">
        <f>ROUND(B7/$B$6*100,1)</f>
        <v>58.7</v>
      </c>
      <c r="D7" s="24">
        <v>26608994</v>
      </c>
      <c r="E7" s="25">
        <f>ROUND(D7/$D$6*100,1)</f>
        <v>53.9</v>
      </c>
    </row>
    <row r="8" spans="1:5" ht="13.5" customHeight="1">
      <c r="A8" s="21" t="s">
        <v>12</v>
      </c>
      <c r="B8" s="22">
        <v>234121</v>
      </c>
      <c r="C8" s="23">
        <f aca="true" t="shared" si="0" ref="C8:C27">ROUND(B8/$B$6*100,1)</f>
        <v>0.5</v>
      </c>
      <c r="D8" s="24">
        <v>218662</v>
      </c>
      <c r="E8" s="25">
        <f aca="true" t="shared" si="1" ref="E8:E27">ROUND(D8/$D$6*100,1)</f>
        <v>0.4</v>
      </c>
    </row>
    <row r="9" spans="1:5" ht="13.5" customHeight="1">
      <c r="A9" s="21" t="s">
        <v>13</v>
      </c>
      <c r="B9" s="22">
        <v>48231</v>
      </c>
      <c r="C9" s="23">
        <f t="shared" si="0"/>
        <v>0.1</v>
      </c>
      <c r="D9" s="24">
        <v>43317</v>
      </c>
      <c r="E9" s="25">
        <f t="shared" si="1"/>
        <v>0.1</v>
      </c>
    </row>
    <row r="10" spans="1:5" ht="13.5" customHeight="1">
      <c r="A10" s="21" t="s">
        <v>14</v>
      </c>
      <c r="B10" s="22">
        <v>37717</v>
      </c>
      <c r="C10" s="23">
        <f t="shared" si="0"/>
        <v>0.1</v>
      </c>
      <c r="D10" s="24">
        <v>43854</v>
      </c>
      <c r="E10" s="25">
        <f t="shared" si="1"/>
        <v>0.1</v>
      </c>
    </row>
    <row r="11" spans="1:5" ht="13.5" customHeight="1">
      <c r="A11" s="21" t="s">
        <v>15</v>
      </c>
      <c r="B11" s="22">
        <v>9383</v>
      </c>
      <c r="C11" s="23">
        <f t="shared" si="0"/>
        <v>0</v>
      </c>
      <c r="D11" s="24">
        <v>12748</v>
      </c>
      <c r="E11" s="25">
        <f t="shared" si="1"/>
        <v>0</v>
      </c>
    </row>
    <row r="12" spans="1:5" ht="13.5" customHeight="1">
      <c r="A12" s="21" t="s">
        <v>16</v>
      </c>
      <c r="B12" s="22">
        <v>1197859</v>
      </c>
      <c r="C12" s="23">
        <f t="shared" si="0"/>
        <v>2.7</v>
      </c>
      <c r="D12" s="24">
        <v>1200211</v>
      </c>
      <c r="E12" s="25">
        <f t="shared" si="1"/>
        <v>2.4</v>
      </c>
    </row>
    <row r="13" spans="1:5" ht="13.5" customHeight="1">
      <c r="A13" s="21" t="s">
        <v>17</v>
      </c>
      <c r="B13" s="22">
        <v>6948</v>
      </c>
      <c r="C13" s="23">
        <f t="shared" si="0"/>
        <v>0</v>
      </c>
      <c r="D13" s="24">
        <v>7085</v>
      </c>
      <c r="E13" s="25">
        <f t="shared" si="1"/>
        <v>0</v>
      </c>
    </row>
    <row r="14" spans="1:5" ht="13.5" customHeight="1">
      <c r="A14" s="21" t="s">
        <v>18</v>
      </c>
      <c r="B14" s="22">
        <v>53772</v>
      </c>
      <c r="C14" s="23">
        <f t="shared" si="0"/>
        <v>0.1</v>
      </c>
      <c r="D14" s="24">
        <v>95085</v>
      </c>
      <c r="E14" s="25">
        <f t="shared" si="1"/>
        <v>0.2</v>
      </c>
    </row>
    <row r="15" spans="1:5" ht="13.5" customHeight="1">
      <c r="A15" s="21" t="s">
        <v>19</v>
      </c>
      <c r="B15" s="22">
        <v>309402</v>
      </c>
      <c r="C15" s="23">
        <f t="shared" si="0"/>
        <v>0.7</v>
      </c>
      <c r="D15" s="24">
        <v>147447</v>
      </c>
      <c r="E15" s="25">
        <f t="shared" si="1"/>
        <v>0.3</v>
      </c>
    </row>
    <row r="16" spans="1:5" ht="13.5" customHeight="1">
      <c r="A16" s="21" t="s">
        <v>20</v>
      </c>
      <c r="B16" s="22">
        <v>103082</v>
      </c>
      <c r="C16" s="23">
        <f t="shared" si="0"/>
        <v>0.2</v>
      </c>
      <c r="D16" s="24">
        <v>86436</v>
      </c>
      <c r="E16" s="25">
        <f t="shared" si="1"/>
        <v>0.2</v>
      </c>
    </row>
    <row r="17" spans="1:5" ht="13.5" customHeight="1">
      <c r="A17" s="21" t="s">
        <v>21</v>
      </c>
      <c r="B17" s="22">
        <v>22240</v>
      </c>
      <c r="C17" s="23">
        <f t="shared" si="0"/>
        <v>0</v>
      </c>
      <c r="D17" s="24">
        <v>23265</v>
      </c>
      <c r="E17" s="25">
        <f t="shared" si="1"/>
        <v>0</v>
      </c>
    </row>
    <row r="18" spans="1:5" ht="13.5" customHeight="1">
      <c r="A18" s="21" t="s">
        <v>22</v>
      </c>
      <c r="B18" s="22">
        <v>544437</v>
      </c>
      <c r="C18" s="23">
        <f t="shared" si="0"/>
        <v>1.2</v>
      </c>
      <c r="D18" s="24">
        <v>581926</v>
      </c>
      <c r="E18" s="25">
        <f t="shared" si="1"/>
        <v>1.2</v>
      </c>
    </row>
    <row r="19" spans="1:5" ht="13.5" customHeight="1">
      <c r="A19" s="21" t="s">
        <v>23</v>
      </c>
      <c r="B19" s="22">
        <v>484134</v>
      </c>
      <c r="C19" s="23">
        <f t="shared" si="0"/>
        <v>1.1</v>
      </c>
      <c r="D19" s="24">
        <v>508793</v>
      </c>
      <c r="E19" s="25">
        <f t="shared" si="1"/>
        <v>1</v>
      </c>
    </row>
    <row r="20" spans="1:5" ht="13.5" customHeight="1">
      <c r="A20" s="21" t="s">
        <v>24</v>
      </c>
      <c r="B20" s="22">
        <v>6586118</v>
      </c>
      <c r="C20" s="23">
        <f t="shared" si="0"/>
        <v>14.7</v>
      </c>
      <c r="D20" s="24">
        <v>7640826</v>
      </c>
      <c r="E20" s="25">
        <f t="shared" si="1"/>
        <v>15.5</v>
      </c>
    </row>
    <row r="21" spans="1:5" ht="13.5" customHeight="1">
      <c r="A21" s="21" t="s">
        <v>25</v>
      </c>
      <c r="B21" s="22">
        <v>1961336</v>
      </c>
      <c r="C21" s="23">
        <f t="shared" si="0"/>
        <v>4.4</v>
      </c>
      <c r="D21" s="24">
        <v>2176312</v>
      </c>
      <c r="E21" s="25">
        <f t="shared" si="1"/>
        <v>4.4</v>
      </c>
    </row>
    <row r="22" spans="1:5" ht="13.5" customHeight="1">
      <c r="A22" s="21" t="s">
        <v>26</v>
      </c>
      <c r="B22" s="22">
        <v>271775</v>
      </c>
      <c r="C22" s="23">
        <f t="shared" si="0"/>
        <v>0.6</v>
      </c>
      <c r="D22" s="24">
        <v>233084</v>
      </c>
      <c r="E22" s="25">
        <f t="shared" si="1"/>
        <v>0.5</v>
      </c>
    </row>
    <row r="23" spans="1:5" ht="13.5" customHeight="1">
      <c r="A23" s="21" t="s">
        <v>27</v>
      </c>
      <c r="B23" s="22">
        <v>1614</v>
      </c>
      <c r="C23" s="23">
        <f t="shared" si="0"/>
        <v>0</v>
      </c>
      <c r="D23" s="24">
        <v>1779</v>
      </c>
      <c r="E23" s="25">
        <f t="shared" si="1"/>
        <v>0</v>
      </c>
    </row>
    <row r="24" spans="1:5" ht="13.5" customHeight="1">
      <c r="A24" s="21" t="s">
        <v>28</v>
      </c>
      <c r="B24" s="22">
        <v>2146547</v>
      </c>
      <c r="C24" s="23">
        <f t="shared" si="0"/>
        <v>4.8</v>
      </c>
      <c r="D24" s="24">
        <v>2990536</v>
      </c>
      <c r="E24" s="25">
        <f t="shared" si="1"/>
        <v>6.1</v>
      </c>
    </row>
    <row r="25" spans="1:5" ht="13.5" customHeight="1">
      <c r="A25" s="21" t="s">
        <v>29</v>
      </c>
      <c r="B25" s="22">
        <v>1220698</v>
      </c>
      <c r="C25" s="23">
        <f t="shared" si="0"/>
        <v>2.7</v>
      </c>
      <c r="D25" s="24">
        <v>1680979</v>
      </c>
      <c r="E25" s="25">
        <f t="shared" si="1"/>
        <v>3.4</v>
      </c>
    </row>
    <row r="26" spans="1:5" ht="13.5" customHeight="1">
      <c r="A26" s="21" t="s">
        <v>30</v>
      </c>
      <c r="B26" s="22">
        <v>2349882</v>
      </c>
      <c r="C26" s="23">
        <f t="shared" si="0"/>
        <v>5.2</v>
      </c>
      <c r="D26" s="24">
        <v>1972070</v>
      </c>
      <c r="E26" s="25">
        <f t="shared" si="1"/>
        <v>4</v>
      </c>
    </row>
    <row r="27" spans="1:5" ht="13.5" customHeight="1">
      <c r="A27" s="21" t="s">
        <v>31</v>
      </c>
      <c r="B27" s="22">
        <v>974900</v>
      </c>
      <c r="C27" s="23">
        <f t="shared" si="0"/>
        <v>2.2</v>
      </c>
      <c r="D27" s="24">
        <v>3134800</v>
      </c>
      <c r="E27" s="25">
        <f t="shared" si="1"/>
        <v>6.3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6</v>
      </c>
      <c r="C32" s="75"/>
      <c r="D32" s="73" t="s">
        <v>7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43262876</v>
      </c>
      <c r="C34" s="30">
        <f>SUM(C35:C48)</f>
        <v>100.00000000000001</v>
      </c>
      <c r="D34" s="19">
        <f>SUM(D35:D48)</f>
        <v>46719460</v>
      </c>
      <c r="E34" s="30">
        <f>SUM(E35:E48)</f>
        <v>99.99999999999999</v>
      </c>
      <c r="F34" s="8"/>
    </row>
    <row r="35" spans="1:6" ht="13.5" customHeight="1">
      <c r="A35" s="21" t="s">
        <v>32</v>
      </c>
      <c r="B35" s="22">
        <v>451592</v>
      </c>
      <c r="C35" s="31">
        <f>ROUND(B35/$B$34*100,1)</f>
        <v>1</v>
      </c>
      <c r="D35" s="24">
        <v>393557</v>
      </c>
      <c r="E35" s="32">
        <f>ROUND(D35/$D$34*100,1)</f>
        <v>0.8</v>
      </c>
      <c r="F35" s="6"/>
    </row>
    <row r="36" spans="1:6" ht="13.5" customHeight="1">
      <c r="A36" s="21" t="s">
        <v>33</v>
      </c>
      <c r="B36" s="22">
        <v>4589503</v>
      </c>
      <c r="C36" s="31">
        <f aca="true" t="shared" si="2" ref="C36:C48">ROUND(B36/$B$34*100,1)</f>
        <v>10.6</v>
      </c>
      <c r="D36" s="24">
        <v>4931834</v>
      </c>
      <c r="E36" s="32">
        <f aca="true" t="shared" si="3" ref="E36:E48">ROUND(D36/$D$34*100,1)</f>
        <v>10.6</v>
      </c>
      <c r="F36" s="8"/>
    </row>
    <row r="37" spans="1:5" ht="13.5" customHeight="1">
      <c r="A37" s="21" t="s">
        <v>34</v>
      </c>
      <c r="B37" s="22">
        <v>16816871</v>
      </c>
      <c r="C37" s="31">
        <f>ROUND(B37/$B$34*100,1)+0.1</f>
        <v>39</v>
      </c>
      <c r="D37" s="24">
        <v>20503243</v>
      </c>
      <c r="E37" s="32">
        <f t="shared" si="3"/>
        <v>43.9</v>
      </c>
    </row>
    <row r="38" spans="1:5" ht="13.5" customHeight="1">
      <c r="A38" s="21" t="s">
        <v>35</v>
      </c>
      <c r="B38" s="22">
        <v>3107620</v>
      </c>
      <c r="C38" s="31">
        <f t="shared" si="2"/>
        <v>7.2</v>
      </c>
      <c r="D38" s="24">
        <v>3194967</v>
      </c>
      <c r="E38" s="32">
        <f t="shared" si="3"/>
        <v>6.8</v>
      </c>
    </row>
    <row r="39" spans="1:5" ht="13.5" customHeight="1">
      <c r="A39" s="21" t="s">
        <v>36</v>
      </c>
      <c r="B39" s="22">
        <v>147417</v>
      </c>
      <c r="C39" s="31">
        <f t="shared" si="2"/>
        <v>0.3</v>
      </c>
      <c r="D39" s="24">
        <v>111422</v>
      </c>
      <c r="E39" s="32">
        <f>ROUND(D39/$D$34*100,1)+0.1</f>
        <v>0.30000000000000004</v>
      </c>
    </row>
    <row r="40" spans="1:5" ht="13.5" customHeight="1">
      <c r="A40" s="21" t="s">
        <v>37</v>
      </c>
      <c r="B40" s="22">
        <v>5665</v>
      </c>
      <c r="C40" s="31">
        <f t="shared" si="2"/>
        <v>0</v>
      </c>
      <c r="D40" s="24">
        <v>3463</v>
      </c>
      <c r="E40" s="32">
        <f t="shared" si="3"/>
        <v>0</v>
      </c>
    </row>
    <row r="41" spans="1:5" ht="13.5" customHeight="1">
      <c r="A41" s="21" t="s">
        <v>38</v>
      </c>
      <c r="B41" s="22">
        <v>548834</v>
      </c>
      <c r="C41" s="31">
        <f t="shared" si="2"/>
        <v>1.3</v>
      </c>
      <c r="D41" s="24">
        <v>571502</v>
      </c>
      <c r="E41" s="32">
        <f t="shared" si="3"/>
        <v>1.2</v>
      </c>
    </row>
    <row r="42" spans="1:5" ht="13.5" customHeight="1">
      <c r="A42" s="21" t="s">
        <v>39</v>
      </c>
      <c r="B42" s="22">
        <v>7200957</v>
      </c>
      <c r="C42" s="31">
        <f t="shared" si="2"/>
        <v>16.6</v>
      </c>
      <c r="D42" s="24">
        <v>7396919</v>
      </c>
      <c r="E42" s="32">
        <f t="shared" si="3"/>
        <v>15.8</v>
      </c>
    </row>
    <row r="43" spans="1:5" ht="13.5" customHeight="1">
      <c r="A43" s="21" t="s">
        <v>40</v>
      </c>
      <c r="B43" s="22">
        <v>1616908</v>
      </c>
      <c r="C43" s="31">
        <f t="shared" si="2"/>
        <v>3.7</v>
      </c>
      <c r="D43" s="24">
        <v>1441490</v>
      </c>
      <c r="E43" s="32">
        <f t="shared" si="3"/>
        <v>3.1</v>
      </c>
    </row>
    <row r="44" spans="1:5" ht="13.5" customHeight="1">
      <c r="A44" s="21" t="s">
        <v>41</v>
      </c>
      <c r="B44" s="22">
        <v>5820578</v>
      </c>
      <c r="C44" s="31">
        <f t="shared" si="2"/>
        <v>13.5</v>
      </c>
      <c r="D44" s="24">
        <v>5094262</v>
      </c>
      <c r="E44" s="32">
        <f t="shared" si="3"/>
        <v>10.9</v>
      </c>
    </row>
    <row r="45" spans="1:5" ht="13.5" customHeight="1">
      <c r="A45" s="21" t="s">
        <v>42</v>
      </c>
      <c r="B45" s="22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22">
        <v>1900891</v>
      </c>
      <c r="C46" s="31">
        <f t="shared" si="2"/>
        <v>4.4</v>
      </c>
      <c r="D46" s="24">
        <v>1923074</v>
      </c>
      <c r="E46" s="32">
        <f t="shared" si="3"/>
        <v>4.1</v>
      </c>
    </row>
    <row r="47" spans="1:5" ht="13.5" customHeight="1">
      <c r="A47" s="21" t="s">
        <v>44</v>
      </c>
      <c r="B47" s="22">
        <v>1056040</v>
      </c>
      <c r="C47" s="31">
        <f t="shared" si="2"/>
        <v>2.4</v>
      </c>
      <c r="D47" s="24">
        <v>1153727</v>
      </c>
      <c r="E47" s="32">
        <f t="shared" si="3"/>
        <v>2.5</v>
      </c>
    </row>
    <row r="48" spans="1:5" ht="13.5" customHeight="1">
      <c r="A48" s="21" t="s">
        <v>45</v>
      </c>
      <c r="B48" s="22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3"/>
  <ignoredErrors>
    <ignoredError sqref="C37 E39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8">
      <c r="A1" s="68" t="s">
        <v>53</v>
      </c>
      <c r="B1" s="68"/>
      <c r="C1" s="68"/>
      <c r="D1" s="68"/>
      <c r="E1" s="68"/>
    </row>
    <row r="2" spans="1:5" s="2" customFormat="1" ht="18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5" s="5" customFormat="1" ht="13.5" customHeight="1">
      <c r="A4" s="69" t="s">
        <v>1</v>
      </c>
      <c r="B4" s="71" t="s">
        <v>7</v>
      </c>
      <c r="C4" s="75"/>
      <c r="D4" s="73" t="s">
        <v>47</v>
      </c>
      <c r="E4" s="74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f>SUM(B7:B27)</f>
        <v>49408209</v>
      </c>
      <c r="C6" s="20">
        <f>SUM(C7:C27)</f>
        <v>100.00000000000001</v>
      </c>
      <c r="D6" s="19">
        <f>SUM(D7:D27)</f>
        <v>49424400</v>
      </c>
      <c r="E6" s="20">
        <f>SUM(E7:E27)</f>
        <v>100</v>
      </c>
    </row>
    <row r="7" spans="1:5" ht="13.5" customHeight="1">
      <c r="A7" s="21" t="s">
        <v>11</v>
      </c>
      <c r="B7" s="22">
        <v>26608994</v>
      </c>
      <c r="C7" s="23">
        <f>ROUND(B7/$B$6*100,1)</f>
        <v>53.9</v>
      </c>
      <c r="D7" s="24">
        <v>26993521</v>
      </c>
      <c r="E7" s="25">
        <f>ROUND(D7/$D$6*100,1)</f>
        <v>54.6</v>
      </c>
    </row>
    <row r="8" spans="1:5" ht="13.5" customHeight="1">
      <c r="A8" s="21" t="s">
        <v>12</v>
      </c>
      <c r="B8" s="22">
        <v>218662</v>
      </c>
      <c r="C8" s="23">
        <f aca="true" t="shared" si="0" ref="C8:C27">ROUND(B8/$B$6*100,1)</f>
        <v>0.4</v>
      </c>
      <c r="D8" s="24">
        <v>208151</v>
      </c>
      <c r="E8" s="25">
        <f aca="true" t="shared" si="1" ref="E8:E27">ROUND(D8/$D$6*100,1)</f>
        <v>0.4</v>
      </c>
    </row>
    <row r="9" spans="1:5" ht="13.5" customHeight="1">
      <c r="A9" s="21" t="s">
        <v>13</v>
      </c>
      <c r="B9" s="22">
        <v>43317</v>
      </c>
      <c r="C9" s="23">
        <f t="shared" si="0"/>
        <v>0.1</v>
      </c>
      <c r="D9" s="24">
        <v>39796</v>
      </c>
      <c r="E9" s="25">
        <f t="shared" si="1"/>
        <v>0.1</v>
      </c>
    </row>
    <row r="10" spans="1:5" ht="13.5" customHeight="1">
      <c r="A10" s="21" t="s">
        <v>14</v>
      </c>
      <c r="B10" s="22">
        <v>43854</v>
      </c>
      <c r="C10" s="23">
        <f t="shared" si="0"/>
        <v>0.1</v>
      </c>
      <c r="D10" s="24">
        <v>84653</v>
      </c>
      <c r="E10" s="25">
        <f t="shared" si="1"/>
        <v>0.2</v>
      </c>
    </row>
    <row r="11" spans="1:5" ht="13.5" customHeight="1">
      <c r="A11" s="21" t="s">
        <v>15</v>
      </c>
      <c r="B11" s="22">
        <v>12748</v>
      </c>
      <c r="C11" s="23">
        <f t="shared" si="0"/>
        <v>0</v>
      </c>
      <c r="D11" s="24">
        <v>139414</v>
      </c>
      <c r="E11" s="25">
        <f t="shared" si="1"/>
        <v>0.3</v>
      </c>
    </row>
    <row r="12" spans="1:5" ht="13.5" customHeight="1">
      <c r="A12" s="21" t="s">
        <v>16</v>
      </c>
      <c r="B12" s="22">
        <v>1200211</v>
      </c>
      <c r="C12" s="23">
        <f t="shared" si="0"/>
        <v>2.4</v>
      </c>
      <c r="D12" s="24">
        <v>1189983</v>
      </c>
      <c r="E12" s="25">
        <f t="shared" si="1"/>
        <v>2.4</v>
      </c>
    </row>
    <row r="13" spans="1:5" ht="13.5" customHeight="1">
      <c r="A13" s="21" t="s">
        <v>17</v>
      </c>
      <c r="B13" s="22">
        <v>7085</v>
      </c>
      <c r="C13" s="23">
        <f t="shared" si="0"/>
        <v>0</v>
      </c>
      <c r="D13" s="24">
        <v>7149</v>
      </c>
      <c r="E13" s="25">
        <f t="shared" si="1"/>
        <v>0</v>
      </c>
    </row>
    <row r="14" spans="1:5" ht="13.5" customHeight="1">
      <c r="A14" s="21" t="s">
        <v>18</v>
      </c>
      <c r="B14" s="22">
        <v>95085</v>
      </c>
      <c r="C14" s="23">
        <f t="shared" si="0"/>
        <v>0.2</v>
      </c>
      <c r="D14" s="24">
        <v>82506</v>
      </c>
      <c r="E14" s="25">
        <f t="shared" si="1"/>
        <v>0.2</v>
      </c>
    </row>
    <row r="15" spans="1:5" ht="13.5" customHeight="1">
      <c r="A15" s="21" t="s">
        <v>19</v>
      </c>
      <c r="B15" s="22">
        <v>147447</v>
      </c>
      <c r="C15" s="23">
        <f t="shared" si="0"/>
        <v>0.3</v>
      </c>
      <c r="D15" s="24">
        <v>153711</v>
      </c>
      <c r="E15" s="25">
        <f t="shared" si="1"/>
        <v>0.3</v>
      </c>
    </row>
    <row r="16" spans="1:5" ht="13.5" customHeight="1">
      <c r="A16" s="21" t="s">
        <v>20</v>
      </c>
      <c r="B16" s="22">
        <v>86436</v>
      </c>
      <c r="C16" s="23">
        <f t="shared" si="0"/>
        <v>0.2</v>
      </c>
      <c r="D16" s="24">
        <v>45101</v>
      </c>
      <c r="E16" s="25">
        <f t="shared" si="1"/>
        <v>0.1</v>
      </c>
    </row>
    <row r="17" spans="1:5" ht="13.5" customHeight="1">
      <c r="A17" s="21" t="s">
        <v>21</v>
      </c>
      <c r="B17" s="22">
        <v>23265</v>
      </c>
      <c r="C17" s="23">
        <f t="shared" si="0"/>
        <v>0</v>
      </c>
      <c r="D17" s="24">
        <v>21888</v>
      </c>
      <c r="E17" s="25">
        <f t="shared" si="1"/>
        <v>0</v>
      </c>
    </row>
    <row r="18" spans="1:5" ht="13.5" customHeight="1">
      <c r="A18" s="21" t="s">
        <v>22</v>
      </c>
      <c r="B18" s="22">
        <v>581926</v>
      </c>
      <c r="C18" s="23">
        <f t="shared" si="0"/>
        <v>1.2</v>
      </c>
      <c r="D18" s="24">
        <v>612830</v>
      </c>
      <c r="E18" s="25">
        <f t="shared" si="1"/>
        <v>1.2</v>
      </c>
    </row>
    <row r="19" spans="1:5" ht="13.5" customHeight="1">
      <c r="A19" s="21" t="s">
        <v>23</v>
      </c>
      <c r="B19" s="22">
        <v>508793</v>
      </c>
      <c r="C19" s="23">
        <f t="shared" si="0"/>
        <v>1</v>
      </c>
      <c r="D19" s="24">
        <v>517208</v>
      </c>
      <c r="E19" s="25">
        <f t="shared" si="1"/>
        <v>1</v>
      </c>
    </row>
    <row r="20" spans="1:5" ht="13.5" customHeight="1">
      <c r="A20" s="21" t="s">
        <v>24</v>
      </c>
      <c r="B20" s="22">
        <v>7640826</v>
      </c>
      <c r="C20" s="23">
        <f t="shared" si="0"/>
        <v>15.5</v>
      </c>
      <c r="D20" s="24">
        <v>7050400</v>
      </c>
      <c r="E20" s="25">
        <f t="shared" si="1"/>
        <v>14.3</v>
      </c>
    </row>
    <row r="21" spans="1:5" ht="13.5" customHeight="1">
      <c r="A21" s="21" t="s">
        <v>25</v>
      </c>
      <c r="B21" s="22">
        <v>2176312</v>
      </c>
      <c r="C21" s="23">
        <f t="shared" si="0"/>
        <v>4.4</v>
      </c>
      <c r="D21" s="24">
        <v>2253515</v>
      </c>
      <c r="E21" s="25">
        <f t="shared" si="1"/>
        <v>4.6</v>
      </c>
    </row>
    <row r="22" spans="1:5" ht="13.5" customHeight="1">
      <c r="A22" s="21" t="s">
        <v>26</v>
      </c>
      <c r="B22" s="22">
        <v>233084</v>
      </c>
      <c r="C22" s="23">
        <f t="shared" si="0"/>
        <v>0.5</v>
      </c>
      <c r="D22" s="24">
        <v>252068</v>
      </c>
      <c r="E22" s="25">
        <f t="shared" si="1"/>
        <v>0.5</v>
      </c>
    </row>
    <row r="23" spans="1:5" ht="13.5" customHeight="1">
      <c r="A23" s="21" t="s">
        <v>27</v>
      </c>
      <c r="B23" s="22">
        <v>1779</v>
      </c>
      <c r="C23" s="23">
        <f t="shared" si="0"/>
        <v>0</v>
      </c>
      <c r="D23" s="24">
        <v>1808</v>
      </c>
      <c r="E23" s="25">
        <f t="shared" si="1"/>
        <v>0</v>
      </c>
    </row>
    <row r="24" spans="1:5" ht="13.5" customHeight="1">
      <c r="A24" s="21" t="s">
        <v>28</v>
      </c>
      <c r="B24" s="22">
        <v>2990536</v>
      </c>
      <c r="C24" s="23">
        <f t="shared" si="0"/>
        <v>6.1</v>
      </c>
      <c r="D24" s="24">
        <v>3259359</v>
      </c>
      <c r="E24" s="25">
        <f t="shared" si="1"/>
        <v>6.6</v>
      </c>
    </row>
    <row r="25" spans="1:5" ht="13.5" customHeight="1">
      <c r="A25" s="21" t="s">
        <v>29</v>
      </c>
      <c r="B25" s="22">
        <v>1680979</v>
      </c>
      <c r="C25" s="23">
        <f t="shared" si="0"/>
        <v>3.4</v>
      </c>
      <c r="D25" s="24">
        <v>2688749</v>
      </c>
      <c r="E25" s="25">
        <f t="shared" si="1"/>
        <v>5.4</v>
      </c>
    </row>
    <row r="26" spans="1:5" ht="13.5" customHeight="1">
      <c r="A26" s="21" t="s">
        <v>30</v>
      </c>
      <c r="B26" s="22">
        <v>1972070</v>
      </c>
      <c r="C26" s="23">
        <f t="shared" si="0"/>
        <v>4</v>
      </c>
      <c r="D26" s="24">
        <v>1854390</v>
      </c>
      <c r="E26" s="25">
        <f t="shared" si="1"/>
        <v>3.8</v>
      </c>
    </row>
    <row r="27" spans="1:5" ht="13.5" customHeight="1">
      <c r="A27" s="21" t="s">
        <v>31</v>
      </c>
      <c r="B27" s="22">
        <v>3134800</v>
      </c>
      <c r="C27" s="23">
        <f t="shared" si="0"/>
        <v>6.3</v>
      </c>
      <c r="D27" s="24">
        <v>1968200</v>
      </c>
      <c r="E27" s="25">
        <f t="shared" si="1"/>
        <v>4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7</v>
      </c>
      <c r="C32" s="75"/>
      <c r="D32" s="73" t="s">
        <v>47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46719460</v>
      </c>
      <c r="C34" s="30">
        <f>SUM(C35:C48)</f>
        <v>99.99999999999999</v>
      </c>
      <c r="D34" s="19">
        <f>SUM(D35:D48)</f>
        <v>47493623</v>
      </c>
      <c r="E34" s="30">
        <f>SUM(E35:E48)</f>
        <v>100.00000000000001</v>
      </c>
      <c r="F34" s="8"/>
    </row>
    <row r="35" spans="1:6" ht="13.5" customHeight="1">
      <c r="A35" s="21" t="s">
        <v>32</v>
      </c>
      <c r="B35" s="22">
        <v>393557</v>
      </c>
      <c r="C35" s="31">
        <f>ROUND(B35/$B$34*100,1)</f>
        <v>0.8</v>
      </c>
      <c r="D35" s="24">
        <v>391467</v>
      </c>
      <c r="E35" s="32">
        <f>ROUND(D35/$D$34*100,1)</f>
        <v>0.8</v>
      </c>
      <c r="F35" s="6"/>
    </row>
    <row r="36" spans="1:6" ht="13.5" customHeight="1">
      <c r="A36" s="21" t="s">
        <v>33</v>
      </c>
      <c r="B36" s="22">
        <v>4931834</v>
      </c>
      <c r="C36" s="31">
        <f aca="true" t="shared" si="2" ref="C36:C48">ROUND(B36/$B$34*100,1)</f>
        <v>10.6</v>
      </c>
      <c r="D36" s="24">
        <v>6621964</v>
      </c>
      <c r="E36" s="32">
        <f aca="true" t="shared" si="3" ref="E36:E48">ROUND(D36/$D$34*100,1)</f>
        <v>13.9</v>
      </c>
      <c r="F36" s="8"/>
    </row>
    <row r="37" spans="1:5" ht="13.5" customHeight="1">
      <c r="A37" s="21" t="s">
        <v>34</v>
      </c>
      <c r="B37" s="22">
        <v>20503243</v>
      </c>
      <c r="C37" s="31">
        <f t="shared" si="2"/>
        <v>43.9</v>
      </c>
      <c r="D37" s="24">
        <v>19205092</v>
      </c>
      <c r="E37" s="32">
        <f>ROUND(D37/$D$34*100,1)+0.1</f>
        <v>40.5</v>
      </c>
    </row>
    <row r="38" spans="1:5" ht="13.5" customHeight="1">
      <c r="A38" s="21" t="s">
        <v>35</v>
      </c>
      <c r="B38" s="22">
        <v>3194967</v>
      </c>
      <c r="C38" s="31">
        <f t="shared" si="2"/>
        <v>6.8</v>
      </c>
      <c r="D38" s="24">
        <v>3412232</v>
      </c>
      <c r="E38" s="32">
        <f t="shared" si="3"/>
        <v>7.2</v>
      </c>
    </row>
    <row r="39" spans="1:5" ht="13.5" customHeight="1">
      <c r="A39" s="21" t="s">
        <v>36</v>
      </c>
      <c r="B39" s="22">
        <v>111422</v>
      </c>
      <c r="C39" s="31">
        <f>ROUND(B39/$B$34*100,1)+0.1</f>
        <v>0.30000000000000004</v>
      </c>
      <c r="D39" s="24">
        <v>110416</v>
      </c>
      <c r="E39" s="32">
        <f t="shared" si="3"/>
        <v>0.2</v>
      </c>
    </row>
    <row r="40" spans="1:5" ht="13.5" customHeight="1">
      <c r="A40" s="21" t="s">
        <v>37</v>
      </c>
      <c r="B40" s="22">
        <v>3463</v>
      </c>
      <c r="C40" s="31">
        <f t="shared" si="2"/>
        <v>0</v>
      </c>
      <c r="D40" s="24">
        <v>4474</v>
      </c>
      <c r="E40" s="32">
        <f t="shared" si="3"/>
        <v>0</v>
      </c>
    </row>
    <row r="41" spans="1:5" ht="13.5" customHeight="1">
      <c r="A41" s="21" t="s">
        <v>38</v>
      </c>
      <c r="B41" s="22">
        <v>571502</v>
      </c>
      <c r="C41" s="31">
        <f t="shared" si="2"/>
        <v>1.2</v>
      </c>
      <c r="D41" s="24">
        <v>514422</v>
      </c>
      <c r="E41" s="32">
        <f t="shared" si="3"/>
        <v>1.1</v>
      </c>
    </row>
    <row r="42" spans="1:5" ht="13.5" customHeight="1">
      <c r="A42" s="21" t="s">
        <v>39</v>
      </c>
      <c r="B42" s="22">
        <v>7396919</v>
      </c>
      <c r="C42" s="31">
        <f t="shared" si="2"/>
        <v>15.8</v>
      </c>
      <c r="D42" s="24">
        <v>7119534</v>
      </c>
      <c r="E42" s="32">
        <f t="shared" si="3"/>
        <v>15</v>
      </c>
    </row>
    <row r="43" spans="1:5" ht="13.5" customHeight="1">
      <c r="A43" s="21" t="s">
        <v>40</v>
      </c>
      <c r="B43" s="22">
        <v>1441490</v>
      </c>
      <c r="C43" s="31">
        <f t="shared" si="2"/>
        <v>3.1</v>
      </c>
      <c r="D43" s="24">
        <v>1461982</v>
      </c>
      <c r="E43" s="32">
        <f t="shared" si="3"/>
        <v>3.1</v>
      </c>
    </row>
    <row r="44" spans="1:5" ht="13.5" customHeight="1">
      <c r="A44" s="21" t="s">
        <v>41</v>
      </c>
      <c r="B44" s="22">
        <v>5094262</v>
      </c>
      <c r="C44" s="31">
        <f t="shared" si="2"/>
        <v>10.9</v>
      </c>
      <c r="D44" s="24">
        <v>4517884</v>
      </c>
      <c r="E44" s="32">
        <f t="shared" si="3"/>
        <v>9.5</v>
      </c>
    </row>
    <row r="45" spans="1:5" ht="13.5" customHeight="1">
      <c r="A45" s="21" t="s">
        <v>42</v>
      </c>
      <c r="B45" s="22">
        <v>0</v>
      </c>
      <c r="C45" s="31">
        <f t="shared" si="2"/>
        <v>0</v>
      </c>
      <c r="D45" s="24">
        <v>0</v>
      </c>
      <c r="E45" s="32">
        <f t="shared" si="3"/>
        <v>0</v>
      </c>
    </row>
    <row r="46" spans="1:5" ht="13.5" customHeight="1">
      <c r="A46" s="21" t="s">
        <v>43</v>
      </c>
      <c r="B46" s="22">
        <v>1923074</v>
      </c>
      <c r="C46" s="31">
        <f t="shared" si="2"/>
        <v>4.1</v>
      </c>
      <c r="D46" s="24">
        <v>2233241</v>
      </c>
      <c r="E46" s="32">
        <f t="shared" si="3"/>
        <v>4.7</v>
      </c>
    </row>
    <row r="47" spans="1:5" ht="13.5" customHeight="1">
      <c r="A47" s="21" t="s">
        <v>44</v>
      </c>
      <c r="B47" s="22">
        <v>1153727</v>
      </c>
      <c r="C47" s="31">
        <f t="shared" si="2"/>
        <v>2.5</v>
      </c>
      <c r="D47" s="24">
        <v>1900915</v>
      </c>
      <c r="E47" s="32">
        <f t="shared" si="3"/>
        <v>4</v>
      </c>
    </row>
    <row r="48" spans="1:5" ht="13.5" customHeight="1">
      <c r="A48" s="21" t="s">
        <v>45</v>
      </c>
      <c r="B48" s="22">
        <v>0</v>
      </c>
      <c r="C48" s="31">
        <f t="shared" si="2"/>
        <v>0</v>
      </c>
      <c r="D48" s="24">
        <v>0</v>
      </c>
      <c r="E48" s="32">
        <f t="shared" si="3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8"/>
      <c r="E53" s="8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32:A33"/>
    <mergeCell ref="B32:C32"/>
    <mergeCell ref="D32:E32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3"/>
  <ignoredErrors>
    <ignoredError sqref="E37 C39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1" customWidth="1"/>
    <col min="2" max="5" width="13.140625" style="1" customWidth="1"/>
    <col min="6" max="230" width="9.00390625" style="1" customWidth="1"/>
    <col min="231" max="231" width="23.28125" style="1" customWidth="1"/>
    <col min="232" max="232" width="12.8515625" style="1" customWidth="1"/>
    <col min="233" max="233" width="9.28125" style="1" customWidth="1"/>
    <col min="234" max="234" width="12.8515625" style="1" customWidth="1"/>
    <col min="235" max="235" width="9.28125" style="1" customWidth="1"/>
    <col min="236" max="236" width="12.8515625" style="1" customWidth="1"/>
    <col min="237" max="237" width="9.28125" style="1" customWidth="1"/>
    <col min="238" max="238" width="12.8515625" style="1" customWidth="1"/>
    <col min="239" max="239" width="9.28125" style="1" customWidth="1"/>
    <col min="240" max="240" width="12.8515625" style="1" customWidth="1"/>
    <col min="241" max="241" width="9.28125" style="1" customWidth="1"/>
    <col min="242" max="242" width="12.8515625" style="1" customWidth="1"/>
    <col min="243" max="243" width="9.28125" style="1" customWidth="1"/>
    <col min="244" max="244" width="11.140625" style="1" customWidth="1"/>
    <col min="245" max="245" width="9.28125" style="1" customWidth="1"/>
    <col min="246" max="246" width="12.8515625" style="1" customWidth="1"/>
    <col min="247" max="247" width="9.28125" style="1" customWidth="1"/>
    <col min="248" max="248" width="12.8515625" style="1" customWidth="1"/>
    <col min="249" max="249" width="9.28125" style="1" customWidth="1"/>
    <col min="250" max="250" width="12.7109375" style="1" customWidth="1"/>
    <col min="251" max="251" width="9.28125" style="1" customWidth="1"/>
    <col min="252" max="252" width="12.7109375" style="1" bestFit="1" customWidth="1"/>
    <col min="253" max="253" width="11.7109375" style="1" bestFit="1" customWidth="1"/>
    <col min="254" max="254" width="12.7109375" style="1" bestFit="1" customWidth="1"/>
    <col min="255" max="255" width="11.7109375" style="1" bestFit="1" customWidth="1"/>
    <col min="256" max="16384" width="12.7109375" style="1" customWidth="1"/>
  </cols>
  <sheetData>
    <row r="1" spans="1:5" ht="15.75">
      <c r="A1" s="68" t="s">
        <v>53</v>
      </c>
      <c r="B1" s="68"/>
      <c r="C1" s="68"/>
      <c r="D1" s="68"/>
      <c r="E1" s="68"/>
    </row>
    <row r="2" spans="1:5" s="2" customFormat="1" ht="15.75">
      <c r="A2" s="68" t="s">
        <v>51</v>
      </c>
      <c r="B2" s="68"/>
      <c r="C2" s="68"/>
      <c r="D2" s="68"/>
      <c r="E2" s="68"/>
    </row>
    <row r="3" spans="1:5" ht="13.5" customHeight="1" thickBot="1">
      <c r="A3" s="13" t="s">
        <v>0</v>
      </c>
      <c r="B3" s="13"/>
      <c r="C3" s="13"/>
      <c r="D3" s="13"/>
      <c r="E3" s="13"/>
    </row>
    <row r="4" spans="1:5" s="5" customFormat="1" ht="13.5" customHeight="1">
      <c r="A4" s="69" t="s">
        <v>1</v>
      </c>
      <c r="B4" s="71" t="s">
        <v>47</v>
      </c>
      <c r="C4" s="75"/>
      <c r="D4" s="73" t="s">
        <v>48</v>
      </c>
      <c r="E4" s="74"/>
    </row>
    <row r="5" spans="1:5" s="5" customFormat="1" ht="13.5" customHeight="1">
      <c r="A5" s="70"/>
      <c r="B5" s="14" t="s">
        <v>8</v>
      </c>
      <c r="C5" s="15" t="s">
        <v>9</v>
      </c>
      <c r="D5" s="16" t="s">
        <v>8</v>
      </c>
      <c r="E5" s="17" t="s">
        <v>9</v>
      </c>
    </row>
    <row r="6" spans="1:5" s="3" customFormat="1" ht="13.5" customHeight="1">
      <c r="A6" s="18" t="s">
        <v>10</v>
      </c>
      <c r="B6" s="19">
        <f>SUM(B7:B27)</f>
        <v>49424400</v>
      </c>
      <c r="C6" s="20">
        <f>SUM(C7:C27)</f>
        <v>100</v>
      </c>
      <c r="D6" s="19">
        <f>SUM(D7:D27)-2</f>
        <v>52172946</v>
      </c>
      <c r="E6" s="20">
        <f>SUM(E7:E27)</f>
        <v>100</v>
      </c>
    </row>
    <row r="7" spans="1:5" ht="13.5" customHeight="1">
      <c r="A7" s="21" t="s">
        <v>11</v>
      </c>
      <c r="B7" s="22">
        <v>26993521</v>
      </c>
      <c r="C7" s="23">
        <f>ROUND(B7/$B$6*100,1)</f>
        <v>54.6</v>
      </c>
      <c r="D7" s="24">
        <v>27489761</v>
      </c>
      <c r="E7" s="25">
        <f aca="true" t="shared" si="0" ref="E7:E13">ROUND(D7/$D$6*100,1)</f>
        <v>52.7</v>
      </c>
    </row>
    <row r="8" spans="1:5" ht="13.5" customHeight="1">
      <c r="A8" s="21" t="s">
        <v>12</v>
      </c>
      <c r="B8" s="22">
        <v>208151</v>
      </c>
      <c r="C8" s="23">
        <f aca="true" t="shared" si="1" ref="C8:C27">ROUND(B8/$B$6*100,1)</f>
        <v>0.4</v>
      </c>
      <c r="D8" s="24">
        <v>197391</v>
      </c>
      <c r="E8" s="25">
        <f t="shared" si="0"/>
        <v>0.4</v>
      </c>
    </row>
    <row r="9" spans="1:5" ht="13.5" customHeight="1">
      <c r="A9" s="21" t="s">
        <v>13</v>
      </c>
      <c r="B9" s="22">
        <v>39796</v>
      </c>
      <c r="C9" s="23">
        <f t="shared" si="1"/>
        <v>0.1</v>
      </c>
      <c r="D9" s="24">
        <v>35620</v>
      </c>
      <c r="E9" s="25">
        <f t="shared" si="0"/>
        <v>0.1</v>
      </c>
    </row>
    <row r="10" spans="1:5" ht="13.5" customHeight="1">
      <c r="A10" s="21" t="s">
        <v>14</v>
      </c>
      <c r="B10" s="22">
        <v>84653</v>
      </c>
      <c r="C10" s="23">
        <f t="shared" si="1"/>
        <v>0.2</v>
      </c>
      <c r="D10" s="24">
        <v>162167</v>
      </c>
      <c r="E10" s="25">
        <f t="shared" si="0"/>
        <v>0.3</v>
      </c>
    </row>
    <row r="11" spans="1:5" ht="13.5" customHeight="1">
      <c r="A11" s="21" t="s">
        <v>15</v>
      </c>
      <c r="B11" s="22">
        <v>139414</v>
      </c>
      <c r="C11" s="23">
        <f t="shared" si="1"/>
        <v>0.3</v>
      </c>
      <c r="D11" s="24">
        <v>99511</v>
      </c>
      <c r="E11" s="25">
        <f t="shared" si="0"/>
        <v>0.2</v>
      </c>
    </row>
    <row r="12" spans="1:5" ht="13.5" customHeight="1">
      <c r="A12" s="21" t="s">
        <v>16</v>
      </c>
      <c r="B12" s="22">
        <v>1189983</v>
      </c>
      <c r="C12" s="23">
        <f t="shared" si="1"/>
        <v>2.4</v>
      </c>
      <c r="D12" s="24">
        <v>1403776</v>
      </c>
      <c r="E12" s="25">
        <f t="shared" si="0"/>
        <v>2.7</v>
      </c>
    </row>
    <row r="13" spans="1:5" ht="13.5" customHeight="1">
      <c r="A13" s="21" t="s">
        <v>17</v>
      </c>
      <c r="B13" s="22">
        <v>7149</v>
      </c>
      <c r="C13" s="23">
        <f t="shared" si="1"/>
        <v>0</v>
      </c>
      <c r="D13" s="24">
        <v>6895</v>
      </c>
      <c r="E13" s="25">
        <f t="shared" si="0"/>
        <v>0</v>
      </c>
    </row>
    <row r="14" spans="1:5" ht="13.5" customHeight="1">
      <c r="A14" s="21" t="s">
        <v>18</v>
      </c>
      <c r="B14" s="22">
        <v>82506</v>
      </c>
      <c r="C14" s="23">
        <f t="shared" si="1"/>
        <v>0.2</v>
      </c>
      <c r="D14" s="24">
        <v>38508</v>
      </c>
      <c r="E14" s="25">
        <f>ROUND(D14/$D$6*100,1)</f>
        <v>0.1</v>
      </c>
    </row>
    <row r="15" spans="1:5" ht="13.5" customHeight="1">
      <c r="A15" s="21" t="s">
        <v>19</v>
      </c>
      <c r="B15" s="22">
        <v>153711</v>
      </c>
      <c r="C15" s="23">
        <f t="shared" si="1"/>
        <v>0.3</v>
      </c>
      <c r="D15" s="24">
        <v>147655</v>
      </c>
      <c r="E15" s="25">
        <f aca="true" t="shared" si="2" ref="E15:E27">ROUND(D15/$D$6*100,1)</f>
        <v>0.3</v>
      </c>
    </row>
    <row r="16" spans="1:5" ht="13.5" customHeight="1">
      <c r="A16" s="21" t="s">
        <v>20</v>
      </c>
      <c r="B16" s="22">
        <v>45101</v>
      </c>
      <c r="C16" s="23">
        <f t="shared" si="1"/>
        <v>0.1</v>
      </c>
      <c r="D16" s="24">
        <v>45258</v>
      </c>
      <c r="E16" s="25">
        <f t="shared" si="2"/>
        <v>0.1</v>
      </c>
    </row>
    <row r="17" spans="1:5" ht="13.5" customHeight="1">
      <c r="A17" s="21" t="s">
        <v>21</v>
      </c>
      <c r="B17" s="22">
        <v>21888</v>
      </c>
      <c r="C17" s="23">
        <f t="shared" si="1"/>
        <v>0</v>
      </c>
      <c r="D17" s="24">
        <v>18901</v>
      </c>
      <c r="E17" s="25">
        <f t="shared" si="2"/>
        <v>0</v>
      </c>
    </row>
    <row r="18" spans="1:5" ht="13.5" customHeight="1">
      <c r="A18" s="21" t="s">
        <v>22</v>
      </c>
      <c r="B18" s="22">
        <v>612830</v>
      </c>
      <c r="C18" s="23">
        <f t="shared" si="1"/>
        <v>1.2</v>
      </c>
      <c r="D18" s="24">
        <v>686331</v>
      </c>
      <c r="E18" s="25">
        <f t="shared" si="2"/>
        <v>1.3</v>
      </c>
    </row>
    <row r="19" spans="1:5" ht="13.5" customHeight="1">
      <c r="A19" s="21" t="s">
        <v>23</v>
      </c>
      <c r="B19" s="22">
        <v>517208</v>
      </c>
      <c r="C19" s="23">
        <f t="shared" si="1"/>
        <v>1</v>
      </c>
      <c r="D19" s="24">
        <v>511440</v>
      </c>
      <c r="E19" s="25">
        <f t="shared" si="2"/>
        <v>1</v>
      </c>
    </row>
    <row r="20" spans="1:5" ht="13.5" customHeight="1">
      <c r="A20" s="21" t="s">
        <v>24</v>
      </c>
      <c r="B20" s="22">
        <v>7050400</v>
      </c>
      <c r="C20" s="23">
        <f t="shared" si="1"/>
        <v>14.3</v>
      </c>
      <c r="D20" s="24">
        <v>7331367</v>
      </c>
      <c r="E20" s="25">
        <f>ROUND(D20/$D$6*100,1)-0.1</f>
        <v>14</v>
      </c>
    </row>
    <row r="21" spans="1:5" ht="13.5" customHeight="1">
      <c r="A21" s="21" t="s">
        <v>25</v>
      </c>
      <c r="B21" s="22">
        <v>2253515</v>
      </c>
      <c r="C21" s="23">
        <f t="shared" si="1"/>
        <v>4.6</v>
      </c>
      <c r="D21" s="24">
        <v>2404083</v>
      </c>
      <c r="E21" s="25">
        <f t="shared" si="2"/>
        <v>4.6</v>
      </c>
    </row>
    <row r="22" spans="1:5" ht="13.5" customHeight="1">
      <c r="A22" s="21" t="s">
        <v>26</v>
      </c>
      <c r="B22" s="22">
        <v>252068</v>
      </c>
      <c r="C22" s="23">
        <f t="shared" si="1"/>
        <v>0.5</v>
      </c>
      <c r="D22" s="24">
        <v>248480</v>
      </c>
      <c r="E22" s="25">
        <f t="shared" si="2"/>
        <v>0.5</v>
      </c>
    </row>
    <row r="23" spans="1:5" ht="13.5" customHeight="1">
      <c r="A23" s="21" t="s">
        <v>27</v>
      </c>
      <c r="B23" s="22">
        <v>1808</v>
      </c>
      <c r="C23" s="23">
        <f t="shared" si="1"/>
        <v>0</v>
      </c>
      <c r="D23" s="24">
        <v>2299</v>
      </c>
      <c r="E23" s="25">
        <f t="shared" si="2"/>
        <v>0</v>
      </c>
    </row>
    <row r="24" spans="1:5" ht="13.5" customHeight="1">
      <c r="A24" s="21" t="s">
        <v>28</v>
      </c>
      <c r="B24" s="22">
        <v>3259359</v>
      </c>
      <c r="C24" s="23">
        <f t="shared" si="1"/>
        <v>6.6</v>
      </c>
      <c r="D24" s="24">
        <v>2498196</v>
      </c>
      <c r="E24" s="25">
        <f t="shared" si="2"/>
        <v>4.8</v>
      </c>
    </row>
    <row r="25" spans="1:5" ht="13.5" customHeight="1">
      <c r="A25" s="21" t="s">
        <v>29</v>
      </c>
      <c r="B25" s="22">
        <v>2688749</v>
      </c>
      <c r="C25" s="23">
        <f t="shared" si="1"/>
        <v>5.4</v>
      </c>
      <c r="D25" s="24">
        <v>1930776</v>
      </c>
      <c r="E25" s="25">
        <f t="shared" si="2"/>
        <v>3.7</v>
      </c>
    </row>
    <row r="26" spans="1:5" ht="13.5" customHeight="1">
      <c r="A26" s="21" t="s">
        <v>30</v>
      </c>
      <c r="B26" s="22">
        <v>1854390</v>
      </c>
      <c r="C26" s="23">
        <f t="shared" si="1"/>
        <v>3.8</v>
      </c>
      <c r="D26" s="24">
        <v>1749133</v>
      </c>
      <c r="E26" s="25">
        <f>ROUND(D26/$D$6*100,1)-0.1</f>
        <v>3.3</v>
      </c>
    </row>
    <row r="27" spans="1:5" ht="13.5" customHeight="1">
      <c r="A27" s="21" t="s">
        <v>31</v>
      </c>
      <c r="B27" s="22">
        <v>1968200</v>
      </c>
      <c r="C27" s="23">
        <f t="shared" si="1"/>
        <v>4</v>
      </c>
      <c r="D27" s="24">
        <v>5165400</v>
      </c>
      <c r="E27" s="25">
        <f t="shared" si="2"/>
        <v>9.9</v>
      </c>
    </row>
    <row r="28" spans="1:5" ht="14.25" customHeight="1" thickBot="1">
      <c r="A28" s="26"/>
      <c r="B28" s="27"/>
      <c r="C28" s="28"/>
      <c r="D28" s="27"/>
      <c r="E28" s="28"/>
    </row>
    <row r="29" spans="1:5" ht="13.5" customHeight="1">
      <c r="A29" s="29"/>
      <c r="B29" s="13"/>
      <c r="C29" s="13"/>
      <c r="D29" s="13"/>
      <c r="E29" s="13"/>
    </row>
    <row r="30" spans="1:5" ht="17.25" customHeight="1">
      <c r="A30" s="68" t="s">
        <v>50</v>
      </c>
      <c r="B30" s="68"/>
      <c r="C30" s="68"/>
      <c r="D30" s="68"/>
      <c r="E30" s="68"/>
    </row>
    <row r="31" spans="1:5" ht="13.5" customHeight="1" thickBot="1">
      <c r="A31" s="13" t="s">
        <v>0</v>
      </c>
      <c r="B31" s="13"/>
      <c r="C31" s="13"/>
      <c r="D31" s="13"/>
      <c r="E31" s="13"/>
    </row>
    <row r="32" spans="1:5" ht="13.5" customHeight="1">
      <c r="A32" s="69" t="s">
        <v>1</v>
      </c>
      <c r="B32" s="71" t="s">
        <v>47</v>
      </c>
      <c r="C32" s="75"/>
      <c r="D32" s="73" t="s">
        <v>48</v>
      </c>
      <c r="E32" s="74"/>
    </row>
    <row r="33" spans="1:5" ht="13.5" customHeight="1">
      <c r="A33" s="70"/>
      <c r="B33" s="14" t="s">
        <v>8</v>
      </c>
      <c r="C33" s="15" t="s">
        <v>9</v>
      </c>
      <c r="D33" s="16" t="s">
        <v>8</v>
      </c>
      <c r="E33" s="17" t="s">
        <v>9</v>
      </c>
    </row>
    <row r="34" spans="1:6" ht="13.5" customHeight="1">
      <c r="A34" s="18" t="s">
        <v>10</v>
      </c>
      <c r="B34" s="19">
        <f>SUM(B35:B48)</f>
        <v>47493623</v>
      </c>
      <c r="C34" s="30">
        <f>SUM(C35:C48)</f>
        <v>100.00000000000001</v>
      </c>
      <c r="D34" s="19">
        <f>SUM(D35:D48)</f>
        <v>50391600</v>
      </c>
      <c r="E34" s="30">
        <f>SUM(E35:E48)</f>
        <v>100.00000000000001</v>
      </c>
      <c r="F34" s="8"/>
    </row>
    <row r="35" spans="1:6" ht="13.5" customHeight="1">
      <c r="A35" s="21" t="s">
        <v>32</v>
      </c>
      <c r="B35" s="22">
        <v>391467</v>
      </c>
      <c r="C35" s="31">
        <f>ROUND(B35/$B$34*100,1)</f>
        <v>0.8</v>
      </c>
      <c r="D35" s="24">
        <v>390394</v>
      </c>
      <c r="E35" s="32">
        <f>ROUND(D35/$D$34*100,1)</f>
        <v>0.8</v>
      </c>
      <c r="F35" s="6"/>
    </row>
    <row r="36" spans="1:6" ht="13.5" customHeight="1">
      <c r="A36" s="21" t="s">
        <v>33</v>
      </c>
      <c r="B36" s="22">
        <v>6621964</v>
      </c>
      <c r="C36" s="31">
        <f aca="true" t="shared" si="3" ref="C36:C48">ROUND(B36/$B$34*100,1)</f>
        <v>13.9</v>
      </c>
      <c r="D36" s="24">
        <v>6436648</v>
      </c>
      <c r="E36" s="32">
        <f aca="true" t="shared" si="4" ref="E36:E48">ROUND(D36/$D$34*100,1)</f>
        <v>12.8</v>
      </c>
      <c r="F36" s="8"/>
    </row>
    <row r="37" spans="1:5" ht="13.5" customHeight="1">
      <c r="A37" s="21" t="s">
        <v>34</v>
      </c>
      <c r="B37" s="22">
        <v>19205092</v>
      </c>
      <c r="C37" s="31">
        <f>ROUND(B37/$B$34*100,1)+0.1</f>
        <v>40.5</v>
      </c>
      <c r="D37" s="24">
        <v>23235000</v>
      </c>
      <c r="E37" s="32">
        <f t="shared" si="4"/>
        <v>46.1</v>
      </c>
    </row>
    <row r="38" spans="1:5" ht="13.5" customHeight="1">
      <c r="A38" s="21" t="s">
        <v>35</v>
      </c>
      <c r="B38" s="22">
        <v>3412232</v>
      </c>
      <c r="C38" s="31">
        <f t="shared" si="3"/>
        <v>7.2</v>
      </c>
      <c r="D38" s="24">
        <v>3407233</v>
      </c>
      <c r="E38" s="32">
        <f t="shared" si="4"/>
        <v>6.8</v>
      </c>
    </row>
    <row r="39" spans="1:5" ht="13.5" customHeight="1">
      <c r="A39" s="21" t="s">
        <v>36</v>
      </c>
      <c r="B39" s="22">
        <v>110416</v>
      </c>
      <c r="C39" s="31">
        <f t="shared" si="3"/>
        <v>0.2</v>
      </c>
      <c r="D39" s="24">
        <v>88675</v>
      </c>
      <c r="E39" s="32">
        <f t="shared" si="4"/>
        <v>0.2</v>
      </c>
    </row>
    <row r="40" spans="1:5" ht="13.5" customHeight="1">
      <c r="A40" s="21" t="s">
        <v>37</v>
      </c>
      <c r="B40" s="22">
        <v>4474</v>
      </c>
      <c r="C40" s="31">
        <f t="shared" si="3"/>
        <v>0</v>
      </c>
      <c r="D40" s="24">
        <v>7168</v>
      </c>
      <c r="E40" s="32">
        <f t="shared" si="4"/>
        <v>0</v>
      </c>
    </row>
    <row r="41" spans="1:5" ht="13.5" customHeight="1">
      <c r="A41" s="21" t="s">
        <v>38</v>
      </c>
      <c r="B41" s="22">
        <v>514422</v>
      </c>
      <c r="C41" s="31">
        <f t="shared" si="3"/>
        <v>1.1</v>
      </c>
      <c r="D41" s="24">
        <v>424994</v>
      </c>
      <c r="E41" s="32">
        <f>ROUND(D41/$D$34*100,1)-0.1</f>
        <v>0.7000000000000001</v>
      </c>
    </row>
    <row r="42" spans="1:5" ht="13.5" customHeight="1">
      <c r="A42" s="21" t="s">
        <v>39</v>
      </c>
      <c r="B42" s="22">
        <v>7119534</v>
      </c>
      <c r="C42" s="31">
        <f t="shared" si="3"/>
        <v>15</v>
      </c>
      <c r="D42" s="24">
        <v>5909111</v>
      </c>
      <c r="E42" s="32">
        <f t="shared" si="4"/>
        <v>11.7</v>
      </c>
    </row>
    <row r="43" spans="1:5" ht="13.5" customHeight="1">
      <c r="A43" s="21" t="s">
        <v>40</v>
      </c>
      <c r="B43" s="22">
        <v>1461982</v>
      </c>
      <c r="C43" s="31">
        <f t="shared" si="3"/>
        <v>3.1</v>
      </c>
      <c r="D43" s="24">
        <v>2154191</v>
      </c>
      <c r="E43" s="32">
        <f t="shared" si="4"/>
        <v>4.3</v>
      </c>
    </row>
    <row r="44" spans="1:5" ht="13.5" customHeight="1">
      <c r="A44" s="21" t="s">
        <v>41</v>
      </c>
      <c r="B44" s="22">
        <v>4517884</v>
      </c>
      <c r="C44" s="31">
        <f t="shared" si="3"/>
        <v>9.5</v>
      </c>
      <c r="D44" s="24">
        <v>4923634</v>
      </c>
      <c r="E44" s="32">
        <f t="shared" si="4"/>
        <v>9.8</v>
      </c>
    </row>
    <row r="45" spans="1:5" ht="13.5" customHeight="1">
      <c r="A45" s="21" t="s">
        <v>42</v>
      </c>
      <c r="B45" s="22">
        <v>0</v>
      </c>
      <c r="C45" s="31">
        <f t="shared" si="3"/>
        <v>0</v>
      </c>
      <c r="D45" s="24">
        <v>0</v>
      </c>
      <c r="E45" s="32">
        <f t="shared" si="4"/>
        <v>0</v>
      </c>
    </row>
    <row r="46" spans="1:5" ht="13.5" customHeight="1">
      <c r="A46" s="21" t="s">
        <v>43</v>
      </c>
      <c r="B46" s="22">
        <v>2233241</v>
      </c>
      <c r="C46" s="31">
        <f t="shared" si="3"/>
        <v>4.7</v>
      </c>
      <c r="D46" s="24">
        <v>2220069</v>
      </c>
      <c r="E46" s="32">
        <f t="shared" si="4"/>
        <v>4.4</v>
      </c>
    </row>
    <row r="47" spans="1:5" ht="13.5" customHeight="1">
      <c r="A47" s="21" t="s">
        <v>44</v>
      </c>
      <c r="B47" s="22">
        <v>1900915</v>
      </c>
      <c r="C47" s="31">
        <f t="shared" si="3"/>
        <v>4</v>
      </c>
      <c r="D47" s="24">
        <v>1194483</v>
      </c>
      <c r="E47" s="32">
        <f t="shared" si="4"/>
        <v>2.4</v>
      </c>
    </row>
    <row r="48" spans="1:5" ht="13.5" customHeight="1">
      <c r="A48" s="21" t="s">
        <v>45</v>
      </c>
      <c r="B48" s="22">
        <v>0</v>
      </c>
      <c r="C48" s="31">
        <f t="shared" si="3"/>
        <v>0</v>
      </c>
      <c r="D48" s="24">
        <v>0</v>
      </c>
      <c r="E48" s="32">
        <f t="shared" si="4"/>
        <v>0</v>
      </c>
    </row>
    <row r="49" spans="1:5" ht="14.25" customHeight="1" thickBot="1">
      <c r="A49" s="26"/>
      <c r="B49" s="27"/>
      <c r="C49" s="28"/>
      <c r="D49" s="27"/>
      <c r="E49" s="28"/>
    </row>
    <row r="50" spans="1:5" ht="13.5" customHeight="1">
      <c r="A50" s="29"/>
      <c r="B50" s="13"/>
      <c r="C50" s="13"/>
      <c r="D50" s="13"/>
      <c r="E50" s="13"/>
    </row>
    <row r="51" spans="1:5" ht="13.5" customHeight="1">
      <c r="A51" s="29" t="s">
        <v>46</v>
      </c>
      <c r="B51" s="13"/>
      <c r="C51" s="13"/>
      <c r="D51" s="13"/>
      <c r="E51" s="13"/>
    </row>
    <row r="52" spans="1:5" ht="13.5" customHeight="1">
      <c r="A52" s="29" t="s">
        <v>49</v>
      </c>
      <c r="B52" s="13"/>
      <c r="C52" s="13"/>
      <c r="D52" s="13"/>
      <c r="E52" s="13"/>
    </row>
    <row r="53" spans="1:5" ht="12">
      <c r="A53" s="4"/>
      <c r="D53" s="7"/>
      <c r="E53" s="7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</sheetData>
  <sheetProtection/>
  <mergeCells count="9">
    <mergeCell ref="A1:E1"/>
    <mergeCell ref="A2:E2"/>
    <mergeCell ref="A30:E30"/>
    <mergeCell ref="B32:C32"/>
    <mergeCell ref="D32:E32"/>
    <mergeCell ref="B4:C4"/>
    <mergeCell ref="D4:E4"/>
    <mergeCell ref="A32:A33"/>
    <mergeCell ref="A4:A5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ignoredErrors>
    <ignoredError sqref="E41 C37 E26 E20 D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48</v>
      </c>
      <c r="C4" s="79"/>
      <c r="D4" s="80" t="s">
        <v>52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SUM(B7:B27)</f>
        <v>52172948</v>
      </c>
      <c r="C6" s="47">
        <f>SUM(C7:C27)</f>
        <v>100</v>
      </c>
      <c r="D6" s="46">
        <f>SUM(D7:D27)</f>
        <v>50561130</v>
      </c>
      <c r="E6" s="47">
        <f>SUM(E7:E27)</f>
        <v>100</v>
      </c>
    </row>
    <row r="7" spans="1:5" ht="13.5" customHeight="1">
      <c r="A7" s="49" t="s">
        <v>11</v>
      </c>
      <c r="B7" s="50">
        <v>27489761</v>
      </c>
      <c r="C7" s="51">
        <f>ROUND(B7/$B$6*100,1)</f>
        <v>52.7</v>
      </c>
      <c r="D7" s="52">
        <v>27835732</v>
      </c>
      <c r="E7" s="53">
        <f aca="true" t="shared" si="0" ref="E7:E13">ROUND(D7/$D$6*100,1)</f>
        <v>55.1</v>
      </c>
    </row>
    <row r="8" spans="1:5" ht="13.5" customHeight="1">
      <c r="A8" s="49" t="s">
        <v>12</v>
      </c>
      <c r="B8" s="50">
        <v>197391</v>
      </c>
      <c r="C8" s="51">
        <f aca="true" t="shared" si="1" ref="C8:C27">ROUND(B8/$B$6*100,1)</f>
        <v>0.4</v>
      </c>
      <c r="D8" s="52">
        <v>205910</v>
      </c>
      <c r="E8" s="53">
        <f t="shared" si="0"/>
        <v>0.4</v>
      </c>
    </row>
    <row r="9" spans="1:5" ht="13.5" customHeight="1">
      <c r="A9" s="49" t="s">
        <v>13</v>
      </c>
      <c r="B9" s="50">
        <v>35620</v>
      </c>
      <c r="C9" s="51">
        <f t="shared" si="1"/>
        <v>0.1</v>
      </c>
      <c r="D9" s="52">
        <v>31394</v>
      </c>
      <c r="E9" s="53">
        <f t="shared" si="0"/>
        <v>0.1</v>
      </c>
    </row>
    <row r="10" spans="1:5" ht="13.5" customHeight="1">
      <c r="A10" s="49" t="s">
        <v>14</v>
      </c>
      <c r="B10" s="50">
        <v>162167</v>
      </c>
      <c r="C10" s="51">
        <f t="shared" si="1"/>
        <v>0.3</v>
      </c>
      <c r="D10" s="52">
        <v>127754</v>
      </c>
      <c r="E10" s="53">
        <f t="shared" si="0"/>
        <v>0.3</v>
      </c>
    </row>
    <row r="11" spans="1:5" ht="13.5" customHeight="1">
      <c r="A11" s="49" t="s">
        <v>15</v>
      </c>
      <c r="B11" s="50">
        <v>99511</v>
      </c>
      <c r="C11" s="51">
        <f t="shared" si="1"/>
        <v>0.2</v>
      </c>
      <c r="D11" s="52">
        <v>129797</v>
      </c>
      <c r="E11" s="53">
        <f t="shared" si="0"/>
        <v>0.3</v>
      </c>
    </row>
    <row r="12" spans="1:5" ht="13.5" customHeight="1">
      <c r="A12" s="49" t="s">
        <v>16</v>
      </c>
      <c r="B12" s="50">
        <v>1403776</v>
      </c>
      <c r="C12" s="51">
        <f t="shared" si="1"/>
        <v>2.7</v>
      </c>
      <c r="D12" s="52">
        <v>2225256</v>
      </c>
      <c r="E12" s="53">
        <f t="shared" si="0"/>
        <v>4.4</v>
      </c>
    </row>
    <row r="13" spans="1:5" ht="13.5" customHeight="1">
      <c r="A13" s="49" t="s">
        <v>17</v>
      </c>
      <c r="B13" s="50">
        <v>6895</v>
      </c>
      <c r="C13" s="51">
        <f t="shared" si="1"/>
        <v>0</v>
      </c>
      <c r="D13" s="52">
        <v>6980</v>
      </c>
      <c r="E13" s="53">
        <f t="shared" si="0"/>
        <v>0</v>
      </c>
    </row>
    <row r="14" spans="1:5" ht="13.5" customHeight="1">
      <c r="A14" s="49" t="s">
        <v>18</v>
      </c>
      <c r="B14" s="50">
        <v>38508</v>
      </c>
      <c r="C14" s="51">
        <f t="shared" si="1"/>
        <v>0.1</v>
      </c>
      <c r="D14" s="52">
        <v>62212</v>
      </c>
      <c r="E14" s="53">
        <f>ROUND(D14/$D$6*100,1)</f>
        <v>0.1</v>
      </c>
    </row>
    <row r="15" spans="1:5" ht="13.5" customHeight="1">
      <c r="A15" s="49" t="s">
        <v>19</v>
      </c>
      <c r="B15" s="50">
        <v>147655</v>
      </c>
      <c r="C15" s="51">
        <f t="shared" si="1"/>
        <v>0.3</v>
      </c>
      <c r="D15" s="52">
        <v>149062</v>
      </c>
      <c r="E15" s="53">
        <f aca="true" t="shared" si="2" ref="E15:E27">ROUND(D15/$D$6*100,1)</f>
        <v>0.3</v>
      </c>
    </row>
    <row r="16" spans="1:5" ht="13.5" customHeight="1">
      <c r="A16" s="49" t="s">
        <v>20</v>
      </c>
      <c r="B16" s="50">
        <v>45258</v>
      </c>
      <c r="C16" s="51">
        <f t="shared" si="1"/>
        <v>0.1</v>
      </c>
      <c r="D16" s="52">
        <v>35583</v>
      </c>
      <c r="E16" s="53">
        <f t="shared" si="2"/>
        <v>0.1</v>
      </c>
    </row>
    <row r="17" spans="1:5" ht="13.5" customHeight="1">
      <c r="A17" s="49" t="s">
        <v>21</v>
      </c>
      <c r="B17" s="50">
        <v>18901</v>
      </c>
      <c r="C17" s="51">
        <f t="shared" si="1"/>
        <v>0</v>
      </c>
      <c r="D17" s="52">
        <v>20032</v>
      </c>
      <c r="E17" s="53">
        <f t="shared" si="2"/>
        <v>0</v>
      </c>
    </row>
    <row r="18" spans="1:5" ht="13.5" customHeight="1">
      <c r="A18" s="49" t="s">
        <v>22</v>
      </c>
      <c r="B18" s="50">
        <v>686331</v>
      </c>
      <c r="C18" s="51">
        <f t="shared" si="1"/>
        <v>1.3</v>
      </c>
      <c r="D18" s="52">
        <v>536085</v>
      </c>
      <c r="E18" s="53">
        <f t="shared" si="2"/>
        <v>1.1</v>
      </c>
    </row>
    <row r="19" spans="1:5" ht="13.5" customHeight="1">
      <c r="A19" s="49" t="s">
        <v>23</v>
      </c>
      <c r="B19" s="50">
        <v>511440</v>
      </c>
      <c r="C19" s="51">
        <f t="shared" si="1"/>
        <v>1</v>
      </c>
      <c r="D19" s="52">
        <v>657421</v>
      </c>
      <c r="E19" s="53">
        <f t="shared" si="2"/>
        <v>1.3</v>
      </c>
    </row>
    <row r="20" spans="1:5" ht="13.5" customHeight="1">
      <c r="A20" s="49" t="s">
        <v>24</v>
      </c>
      <c r="B20" s="50">
        <v>7331367</v>
      </c>
      <c r="C20" s="51">
        <f>ROUND(B20/$B$6*100,1)-0.1</f>
        <v>14</v>
      </c>
      <c r="D20" s="52">
        <v>7679396</v>
      </c>
      <c r="E20" s="53">
        <f>ROUND(D20/$D$6*100,1)-0.1</f>
        <v>15.1</v>
      </c>
    </row>
    <row r="21" spans="1:5" ht="13.5" customHeight="1">
      <c r="A21" s="49" t="s">
        <v>25</v>
      </c>
      <c r="B21" s="50">
        <v>2404083</v>
      </c>
      <c r="C21" s="51">
        <f t="shared" si="1"/>
        <v>4.6</v>
      </c>
      <c r="D21" s="52">
        <v>2472921</v>
      </c>
      <c r="E21" s="53">
        <f t="shared" si="2"/>
        <v>4.9</v>
      </c>
    </row>
    <row r="22" spans="1:5" ht="13.5" customHeight="1">
      <c r="A22" s="49" t="s">
        <v>26</v>
      </c>
      <c r="B22" s="50">
        <v>248480</v>
      </c>
      <c r="C22" s="51">
        <f t="shared" si="1"/>
        <v>0.5</v>
      </c>
      <c r="D22" s="52">
        <v>453026</v>
      </c>
      <c r="E22" s="53">
        <f t="shared" si="2"/>
        <v>0.9</v>
      </c>
    </row>
    <row r="23" spans="1:5" ht="13.5" customHeight="1">
      <c r="A23" s="49" t="s">
        <v>27</v>
      </c>
      <c r="B23" s="50">
        <v>2299</v>
      </c>
      <c r="C23" s="51">
        <f t="shared" si="1"/>
        <v>0</v>
      </c>
      <c r="D23" s="52">
        <v>52720</v>
      </c>
      <c r="E23" s="53">
        <f t="shared" si="2"/>
        <v>0.1</v>
      </c>
    </row>
    <row r="24" spans="1:5" ht="13.5" customHeight="1">
      <c r="A24" s="49" t="s">
        <v>28</v>
      </c>
      <c r="B24" s="50">
        <v>2498196</v>
      </c>
      <c r="C24" s="51">
        <f t="shared" si="1"/>
        <v>4.8</v>
      </c>
      <c r="D24" s="52">
        <v>1446575</v>
      </c>
      <c r="E24" s="53">
        <f t="shared" si="2"/>
        <v>2.9</v>
      </c>
    </row>
    <row r="25" spans="1:5" ht="13.5" customHeight="1">
      <c r="A25" s="49" t="s">
        <v>29</v>
      </c>
      <c r="B25" s="50">
        <v>1930776</v>
      </c>
      <c r="C25" s="51">
        <f t="shared" si="1"/>
        <v>3.7</v>
      </c>
      <c r="D25" s="52">
        <v>1781346</v>
      </c>
      <c r="E25" s="53">
        <f t="shared" si="2"/>
        <v>3.5</v>
      </c>
    </row>
    <row r="26" spans="1:5" ht="13.5" customHeight="1">
      <c r="A26" s="49" t="s">
        <v>30</v>
      </c>
      <c r="B26" s="50">
        <v>1749133</v>
      </c>
      <c r="C26" s="51">
        <f>ROUND(B26/$B$6*100,1)-0.1</f>
        <v>3.3</v>
      </c>
      <c r="D26" s="52">
        <v>1839128</v>
      </c>
      <c r="E26" s="53">
        <f>ROUND(D26/$D$6*100,1)-0.1</f>
        <v>3.5</v>
      </c>
    </row>
    <row r="27" spans="1:5" ht="13.5" customHeight="1">
      <c r="A27" s="49" t="s">
        <v>31</v>
      </c>
      <c r="B27" s="50">
        <v>5165400</v>
      </c>
      <c r="C27" s="51">
        <f t="shared" si="1"/>
        <v>9.9</v>
      </c>
      <c r="D27" s="52">
        <v>2812800</v>
      </c>
      <c r="E27" s="53">
        <f t="shared" si="2"/>
        <v>5.6</v>
      </c>
    </row>
    <row r="28" spans="1:5" ht="14.25" customHeight="1" thickBot="1">
      <c r="A28" s="54"/>
      <c r="B28" s="55"/>
      <c r="C28" s="56"/>
      <c r="D28" s="55"/>
      <c r="E28" s="56"/>
    </row>
    <row r="29" spans="1:5" ht="13.5" customHeight="1">
      <c r="A29" s="57"/>
      <c r="B29" s="39"/>
      <c r="C29" s="39"/>
      <c r="D29" s="39"/>
      <c r="E29" s="39"/>
    </row>
    <row r="30" spans="1:5" ht="17.25" customHeight="1">
      <c r="A30" s="82" t="s">
        <v>50</v>
      </c>
      <c r="B30" s="82"/>
      <c r="C30" s="82"/>
      <c r="D30" s="82"/>
      <c r="E30" s="82"/>
    </row>
    <row r="31" spans="1:5" ht="13.5" customHeight="1" thickBot="1">
      <c r="A31" s="39" t="s">
        <v>0</v>
      </c>
      <c r="B31" s="39"/>
      <c r="C31" s="39"/>
      <c r="D31" s="39"/>
      <c r="E31" s="39"/>
    </row>
    <row r="32" spans="1:5" ht="13.5" customHeight="1">
      <c r="A32" s="76" t="s">
        <v>1</v>
      </c>
      <c r="B32" s="78" t="s">
        <v>48</v>
      </c>
      <c r="C32" s="79"/>
      <c r="D32" s="80" t="s">
        <v>52</v>
      </c>
      <c r="E32" s="81"/>
    </row>
    <row r="33" spans="1:5" ht="13.5" customHeight="1">
      <c r="A33" s="77"/>
      <c r="B33" s="41" t="s">
        <v>8</v>
      </c>
      <c r="C33" s="42" t="s">
        <v>9</v>
      </c>
      <c r="D33" s="43" t="s">
        <v>8</v>
      </c>
      <c r="E33" s="44" t="s">
        <v>9</v>
      </c>
    </row>
    <row r="34" spans="1:6" ht="13.5" customHeight="1">
      <c r="A34" s="45" t="s">
        <v>10</v>
      </c>
      <c r="B34" s="46">
        <f>SUM(B35:B48)</f>
        <v>50391600</v>
      </c>
      <c r="C34" s="58">
        <f>SUM(C35:C48)</f>
        <v>100.00000000000001</v>
      </c>
      <c r="D34" s="46">
        <f>SUM(D35:D48)</f>
        <v>48356238</v>
      </c>
      <c r="E34" s="58">
        <f>SUM(E35:E48)</f>
        <v>100.00000000000001</v>
      </c>
      <c r="F34" s="59"/>
    </row>
    <row r="35" spans="1:6" ht="13.5" customHeight="1">
      <c r="A35" s="49" t="s">
        <v>32</v>
      </c>
      <c r="B35" s="50">
        <v>390394</v>
      </c>
      <c r="C35" s="60">
        <f>ROUND(B35/$B$34*100,1)</f>
        <v>0.8</v>
      </c>
      <c r="D35" s="52">
        <v>381086</v>
      </c>
      <c r="E35" s="61">
        <f>ROUND(D35/$D$34*100,1)</f>
        <v>0.8</v>
      </c>
      <c r="F35" s="62"/>
    </row>
    <row r="36" spans="1:6" ht="13.5" customHeight="1">
      <c r="A36" s="49" t="s">
        <v>33</v>
      </c>
      <c r="B36" s="50">
        <v>6436648</v>
      </c>
      <c r="C36" s="60">
        <f aca="true" t="shared" si="3" ref="C36:C48">ROUND(B36/$B$34*100,1)</f>
        <v>12.8</v>
      </c>
      <c r="D36" s="52">
        <v>5679636</v>
      </c>
      <c r="E36" s="61">
        <f>ROUND(D36/$D$34*100,1)+0.1</f>
        <v>11.799999999999999</v>
      </c>
      <c r="F36" s="59"/>
    </row>
    <row r="37" spans="1:5" ht="13.5" customHeight="1">
      <c r="A37" s="49" t="s">
        <v>34</v>
      </c>
      <c r="B37" s="50">
        <v>23235000</v>
      </c>
      <c r="C37" s="60">
        <f>ROUND(B37/$B$34*100,1)</f>
        <v>46.1</v>
      </c>
      <c r="D37" s="52">
        <v>21877272</v>
      </c>
      <c r="E37" s="61">
        <f>ROUND(D37/$D$34*100,1)+0.1</f>
        <v>45.300000000000004</v>
      </c>
    </row>
    <row r="38" spans="1:5" ht="13.5" customHeight="1">
      <c r="A38" s="49" t="s">
        <v>35</v>
      </c>
      <c r="B38" s="50">
        <v>3407233</v>
      </c>
      <c r="C38" s="60">
        <f t="shared" si="3"/>
        <v>6.8</v>
      </c>
      <c r="D38" s="52">
        <v>3524751</v>
      </c>
      <c r="E38" s="61">
        <f aca="true" t="shared" si="4" ref="E38:E48">ROUND(D38/$D$34*100,1)</f>
        <v>7.3</v>
      </c>
    </row>
    <row r="39" spans="1:5" ht="13.5" customHeight="1">
      <c r="A39" s="49" t="s">
        <v>36</v>
      </c>
      <c r="B39" s="50">
        <v>88675</v>
      </c>
      <c r="C39" s="60">
        <f t="shared" si="3"/>
        <v>0.2</v>
      </c>
      <c r="D39" s="52">
        <v>109165</v>
      </c>
      <c r="E39" s="61">
        <f t="shared" si="4"/>
        <v>0.2</v>
      </c>
    </row>
    <row r="40" spans="1:5" ht="13.5" customHeight="1">
      <c r="A40" s="49" t="s">
        <v>37</v>
      </c>
      <c r="B40" s="50">
        <v>7168</v>
      </c>
      <c r="C40" s="60">
        <f t="shared" si="3"/>
        <v>0</v>
      </c>
      <c r="D40" s="52">
        <v>5846</v>
      </c>
      <c r="E40" s="61">
        <f t="shared" si="4"/>
        <v>0</v>
      </c>
    </row>
    <row r="41" spans="1:5" ht="13.5" customHeight="1">
      <c r="A41" s="49" t="s">
        <v>38</v>
      </c>
      <c r="B41" s="50">
        <v>424994</v>
      </c>
      <c r="C41" s="60">
        <f>ROUND(B41/$B$34*100,1)-0.1</f>
        <v>0.7000000000000001</v>
      </c>
      <c r="D41" s="52">
        <v>479949</v>
      </c>
      <c r="E41" s="61">
        <f>ROUND(D41/$D$34*100,1)-0.1</f>
        <v>0.9</v>
      </c>
    </row>
    <row r="42" spans="1:5" ht="13.5" customHeight="1">
      <c r="A42" s="49" t="s">
        <v>39</v>
      </c>
      <c r="B42" s="50">
        <v>5909111</v>
      </c>
      <c r="C42" s="60">
        <f t="shared" si="3"/>
        <v>11.7</v>
      </c>
      <c r="D42" s="52">
        <v>5762388</v>
      </c>
      <c r="E42" s="61">
        <f>ROUND(D42/$D$34*100,1)+0.1</f>
        <v>12</v>
      </c>
    </row>
    <row r="43" spans="1:5" ht="13.5" customHeight="1">
      <c r="A43" s="49" t="s">
        <v>40</v>
      </c>
      <c r="B43" s="50">
        <v>2154191</v>
      </c>
      <c r="C43" s="60">
        <f t="shared" si="3"/>
        <v>4.3</v>
      </c>
      <c r="D43" s="52">
        <v>1375381</v>
      </c>
      <c r="E43" s="61">
        <f t="shared" si="4"/>
        <v>2.8</v>
      </c>
    </row>
    <row r="44" spans="1:5" ht="13.5" customHeight="1">
      <c r="A44" s="49" t="s">
        <v>41</v>
      </c>
      <c r="B44" s="50">
        <v>4923634</v>
      </c>
      <c r="C44" s="60">
        <f t="shared" si="3"/>
        <v>9.8</v>
      </c>
      <c r="D44" s="52">
        <v>5083556</v>
      </c>
      <c r="E44" s="61">
        <f t="shared" si="4"/>
        <v>10.5</v>
      </c>
    </row>
    <row r="45" spans="1:5" ht="13.5" customHeight="1">
      <c r="A45" s="49" t="s">
        <v>42</v>
      </c>
      <c r="B45" s="50">
        <v>0</v>
      </c>
      <c r="C45" s="60">
        <f t="shared" si="3"/>
        <v>0</v>
      </c>
      <c r="D45" s="52">
        <v>0</v>
      </c>
      <c r="E45" s="61">
        <f t="shared" si="4"/>
        <v>0</v>
      </c>
    </row>
    <row r="46" spans="1:5" ht="13.5" customHeight="1">
      <c r="A46" s="49" t="s">
        <v>43</v>
      </c>
      <c r="B46" s="50">
        <v>2220069</v>
      </c>
      <c r="C46" s="60">
        <f t="shared" si="3"/>
        <v>4.4</v>
      </c>
      <c r="D46" s="52">
        <v>2289181</v>
      </c>
      <c r="E46" s="61">
        <f t="shared" si="4"/>
        <v>4.7</v>
      </c>
    </row>
    <row r="47" spans="1:5" ht="13.5" customHeight="1">
      <c r="A47" s="49" t="s">
        <v>44</v>
      </c>
      <c r="B47" s="50">
        <v>1194483</v>
      </c>
      <c r="C47" s="60">
        <f t="shared" si="3"/>
        <v>2.4</v>
      </c>
      <c r="D47" s="52">
        <v>1788027</v>
      </c>
      <c r="E47" s="61">
        <f t="shared" si="4"/>
        <v>3.7</v>
      </c>
    </row>
    <row r="48" spans="1:5" ht="13.5" customHeight="1">
      <c r="A48" s="49" t="s">
        <v>45</v>
      </c>
      <c r="B48" s="50">
        <v>0</v>
      </c>
      <c r="C48" s="60">
        <f t="shared" si="3"/>
        <v>0</v>
      </c>
      <c r="D48" s="52">
        <v>0</v>
      </c>
      <c r="E48" s="61">
        <f t="shared" si="4"/>
        <v>0</v>
      </c>
    </row>
    <row r="49" spans="1:5" ht="14.25" customHeight="1" thickBot="1">
      <c r="A49" s="54"/>
      <c r="B49" s="55"/>
      <c r="C49" s="56"/>
      <c r="D49" s="55"/>
      <c r="E49" s="56"/>
    </row>
    <row r="50" spans="1:5" ht="13.5" customHeight="1">
      <c r="A50" s="57"/>
      <c r="B50" s="39"/>
      <c r="C50" s="39"/>
      <c r="D50" s="39"/>
      <c r="E50" s="39"/>
    </row>
    <row r="51" spans="1:5" ht="13.5" customHeight="1">
      <c r="A51" s="57" t="s">
        <v>46</v>
      </c>
      <c r="B51" s="39"/>
      <c r="C51" s="39"/>
      <c r="D51" s="39"/>
      <c r="E51" s="39"/>
    </row>
    <row r="52" spans="1:5" ht="13.5" customHeight="1">
      <c r="A52" s="57" t="s">
        <v>49</v>
      </c>
      <c r="B52" s="39"/>
      <c r="C52" s="39"/>
      <c r="D52" s="39"/>
      <c r="E52" s="39"/>
    </row>
    <row r="53" spans="1:5" ht="12">
      <c r="A53" s="63"/>
      <c r="D53" s="64"/>
      <c r="E53" s="64"/>
    </row>
    <row r="54" ht="12">
      <c r="A54" s="63"/>
    </row>
    <row r="55" ht="12">
      <c r="A55" s="63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</sheetData>
  <sheetProtection/>
  <mergeCells count="9">
    <mergeCell ref="A32:A33"/>
    <mergeCell ref="B32:C32"/>
    <mergeCell ref="D32:E32"/>
    <mergeCell ref="A1:E1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F6" sqref="F6"/>
    </sheetView>
  </sheetViews>
  <sheetFormatPr defaultColWidth="12.7109375" defaultRowHeight="15"/>
  <cols>
    <col min="1" max="1" width="30.7109375" style="37" customWidth="1"/>
    <col min="2" max="5" width="13.140625" style="37" customWidth="1"/>
    <col min="6" max="230" width="9.00390625" style="37" customWidth="1"/>
    <col min="231" max="231" width="23.28125" style="37" customWidth="1"/>
    <col min="232" max="232" width="12.8515625" style="37" customWidth="1"/>
    <col min="233" max="233" width="9.28125" style="37" customWidth="1"/>
    <col min="234" max="234" width="12.8515625" style="37" customWidth="1"/>
    <col min="235" max="235" width="9.28125" style="37" customWidth="1"/>
    <col min="236" max="236" width="12.8515625" style="37" customWidth="1"/>
    <col min="237" max="237" width="9.28125" style="37" customWidth="1"/>
    <col min="238" max="238" width="12.8515625" style="37" customWidth="1"/>
    <col min="239" max="239" width="9.28125" style="37" customWidth="1"/>
    <col min="240" max="240" width="12.8515625" style="37" customWidth="1"/>
    <col min="241" max="241" width="9.28125" style="37" customWidth="1"/>
    <col min="242" max="242" width="12.8515625" style="37" customWidth="1"/>
    <col min="243" max="243" width="9.28125" style="37" customWidth="1"/>
    <col min="244" max="244" width="11.140625" style="37" customWidth="1"/>
    <col min="245" max="245" width="9.28125" style="37" customWidth="1"/>
    <col min="246" max="246" width="12.8515625" style="37" customWidth="1"/>
    <col min="247" max="247" width="9.28125" style="37" customWidth="1"/>
    <col min="248" max="248" width="12.8515625" style="37" customWidth="1"/>
    <col min="249" max="249" width="9.28125" style="37" customWidth="1"/>
    <col min="250" max="250" width="12.7109375" style="37" customWidth="1"/>
    <col min="251" max="251" width="9.28125" style="37" customWidth="1"/>
    <col min="252" max="252" width="12.7109375" style="37" bestFit="1" customWidth="1"/>
    <col min="253" max="253" width="11.7109375" style="37" bestFit="1" customWidth="1"/>
    <col min="254" max="254" width="12.7109375" style="37" bestFit="1" customWidth="1"/>
    <col min="255" max="255" width="11.7109375" style="37" bestFit="1" customWidth="1"/>
    <col min="256" max="16384" width="12.7109375" style="37" customWidth="1"/>
  </cols>
  <sheetData>
    <row r="1" spans="1:5" ht="15.75">
      <c r="A1" s="82" t="s">
        <v>53</v>
      </c>
      <c r="B1" s="82"/>
      <c r="C1" s="82"/>
      <c r="D1" s="82"/>
      <c r="E1" s="82"/>
    </row>
    <row r="2" spans="1:5" s="38" customFormat="1" ht="15.75">
      <c r="A2" s="82" t="s">
        <v>51</v>
      </c>
      <c r="B2" s="82"/>
      <c r="C2" s="82"/>
      <c r="D2" s="82"/>
      <c r="E2" s="82"/>
    </row>
    <row r="3" spans="1:5" ht="13.5" customHeight="1" thickBot="1">
      <c r="A3" s="39" t="s">
        <v>0</v>
      </c>
      <c r="B3" s="39"/>
      <c r="C3" s="39"/>
      <c r="D3" s="39"/>
      <c r="E3" s="39"/>
    </row>
    <row r="4" spans="1:5" s="40" customFormat="1" ht="13.5" customHeight="1">
      <c r="A4" s="76" t="s">
        <v>1</v>
      </c>
      <c r="B4" s="78" t="s">
        <v>52</v>
      </c>
      <c r="C4" s="79"/>
      <c r="D4" s="80" t="s">
        <v>54</v>
      </c>
      <c r="E4" s="81"/>
    </row>
    <row r="5" spans="1:5" s="40" customFormat="1" ht="13.5" customHeight="1">
      <c r="A5" s="77"/>
      <c r="B5" s="41" t="s">
        <v>8</v>
      </c>
      <c r="C5" s="42" t="s">
        <v>9</v>
      </c>
      <c r="D5" s="43" t="s">
        <v>8</v>
      </c>
      <c r="E5" s="44" t="s">
        <v>9</v>
      </c>
    </row>
    <row r="6" spans="1:5" s="48" customFormat="1" ht="13.5" customHeight="1">
      <c r="A6" s="45" t="s">
        <v>10</v>
      </c>
      <c r="B6" s="46">
        <f>SUM(B7:B27)</f>
        <v>50561130</v>
      </c>
      <c r="C6" s="47">
        <f>SUM(C7:C27)</f>
        <v>100</v>
      </c>
      <c r="D6" s="46">
        <f>SUM(D7:D27)</f>
        <v>50145159</v>
      </c>
      <c r="E6" s="47">
        <f>SUM(E7:E27)</f>
        <v>100.00000000000003</v>
      </c>
    </row>
    <row r="7" spans="1:5" ht="13.5" customHeight="1">
      <c r="A7" s="49" t="s">
        <v>11</v>
      </c>
      <c r="B7" s="50">
        <v>27835732</v>
      </c>
      <c r="C7" s="51">
        <f aca="true" t="shared" si="0" ref="C7:C18">ROUND(B7/B$6*100,1)</f>
        <v>55.1</v>
      </c>
      <c r="D7" s="52">
        <v>27830754</v>
      </c>
      <c r="E7" s="53">
        <f>ROUND(D7/$D$6*100,1)-0.1</f>
        <v>55.4</v>
      </c>
    </row>
    <row r="8" spans="1:5" ht="13.5" customHeight="1">
      <c r="A8" s="49" t="s">
        <v>12</v>
      </c>
      <c r="B8" s="50">
        <v>205910</v>
      </c>
      <c r="C8" s="51">
        <f t="shared" si="0"/>
        <v>0.4</v>
      </c>
      <c r="D8" s="52">
        <v>220515</v>
      </c>
      <c r="E8" s="53">
        <f>ROUND(D8/$D$6*100,1)</f>
        <v>0.4</v>
      </c>
    </row>
    <row r="9" spans="1:5" ht="13.5" customHeight="1">
      <c r="A9" s="49" t="s">
        <v>13</v>
      </c>
      <c r="B9" s="50">
        <v>31394</v>
      </c>
      <c r="C9" s="51">
        <f t="shared" si="0"/>
        <v>0.1</v>
      </c>
      <c r="D9" s="52">
        <v>20461</v>
      </c>
      <c r="E9" s="53">
        <f>ROUND(D9/$D$6*100,1)+0.1</f>
        <v>0.1</v>
      </c>
    </row>
    <row r="10" spans="1:5" ht="13.5" customHeight="1">
      <c r="A10" s="49" t="s">
        <v>14</v>
      </c>
      <c r="B10" s="50">
        <v>127754</v>
      </c>
      <c r="C10" s="51">
        <f t="shared" si="0"/>
        <v>0.3</v>
      </c>
      <c r="D10" s="52">
        <v>85569</v>
      </c>
      <c r="E10" s="53">
        <f>ROUND(D10/$D$6*100,1)</f>
        <v>0.2</v>
      </c>
    </row>
    <row r="11" spans="1:5" ht="13.5" customHeight="1">
      <c r="A11" s="49" t="s">
        <v>15</v>
      </c>
      <c r="B11" s="50">
        <v>129797</v>
      </c>
      <c r="C11" s="51">
        <f t="shared" si="0"/>
        <v>0.3</v>
      </c>
      <c r="D11" s="52">
        <v>52413</v>
      </c>
      <c r="E11" s="53">
        <f>ROUND(D11/$D$6*100,1)</f>
        <v>0.1</v>
      </c>
    </row>
    <row r="12" spans="1:5" ht="13.5" customHeight="1">
      <c r="A12" s="49" t="s">
        <v>16</v>
      </c>
      <c r="B12" s="50">
        <v>2225256</v>
      </c>
      <c r="C12" s="51">
        <f t="shared" si="0"/>
        <v>4.4</v>
      </c>
      <c r="D12" s="52">
        <v>2074883</v>
      </c>
      <c r="E12" s="53">
        <f>ROUND(D12/$D$6*100,1)</f>
        <v>4.1</v>
      </c>
    </row>
    <row r="13" spans="1:5" ht="13.5" customHeight="1">
      <c r="A13" s="49" t="s">
        <v>17</v>
      </c>
      <c r="B13" s="50">
        <v>6980</v>
      </c>
      <c r="C13" s="51">
        <f t="shared" si="0"/>
        <v>0</v>
      </c>
      <c r="D13" s="52">
        <v>7035</v>
      </c>
      <c r="E13" s="53">
        <f>ROUND(D13/$D$6*100,1)+0.1</f>
        <v>0.1</v>
      </c>
    </row>
    <row r="14" spans="1:5" ht="13.5" customHeight="1">
      <c r="A14" s="49" t="s">
        <v>18</v>
      </c>
      <c r="B14" s="50">
        <v>62212</v>
      </c>
      <c r="C14" s="51">
        <f t="shared" si="0"/>
        <v>0.1</v>
      </c>
      <c r="D14" s="52">
        <v>64580</v>
      </c>
      <c r="E14" s="53">
        <f>ROUND(D14/$D$6*100,1)</f>
        <v>0.1</v>
      </c>
    </row>
    <row r="15" spans="1:5" ht="13.5" customHeight="1">
      <c r="A15" s="49" t="s">
        <v>19</v>
      </c>
      <c r="B15" s="50">
        <v>149062</v>
      </c>
      <c r="C15" s="51">
        <f t="shared" si="0"/>
        <v>0.3</v>
      </c>
      <c r="D15" s="52">
        <v>158043</v>
      </c>
      <c r="E15" s="53">
        <f aca="true" t="shared" si="1" ref="E15:E27">ROUND(D15/$D$6*100,1)</f>
        <v>0.3</v>
      </c>
    </row>
    <row r="16" spans="1:5" ht="13.5" customHeight="1">
      <c r="A16" s="49" t="s">
        <v>20</v>
      </c>
      <c r="B16" s="50">
        <v>35583</v>
      </c>
      <c r="C16" s="51">
        <f t="shared" si="0"/>
        <v>0.1</v>
      </c>
      <c r="D16" s="52">
        <v>24446</v>
      </c>
      <c r="E16" s="53">
        <f>ROUND(D16/$D$6*100,1)+0.1</f>
        <v>0.1</v>
      </c>
    </row>
    <row r="17" spans="1:5" ht="13.5" customHeight="1">
      <c r="A17" s="49" t="s">
        <v>21</v>
      </c>
      <c r="B17" s="50">
        <v>20032</v>
      </c>
      <c r="C17" s="51">
        <f t="shared" si="0"/>
        <v>0</v>
      </c>
      <c r="D17" s="52">
        <v>19026</v>
      </c>
      <c r="E17" s="53">
        <f>ROUND(D17/$D$6*100,1)+0.1</f>
        <v>0.1</v>
      </c>
    </row>
    <row r="18" spans="1:5" ht="13.5" customHeight="1">
      <c r="A18" s="49" t="s">
        <v>22</v>
      </c>
      <c r="B18" s="50">
        <v>536085</v>
      </c>
      <c r="C18" s="51">
        <f t="shared" si="0"/>
        <v>1.1</v>
      </c>
      <c r="D18" s="52">
        <v>612514</v>
      </c>
      <c r="E18" s="53">
        <f t="shared" si="1"/>
        <v>1.2</v>
      </c>
    </row>
    <row r="19" spans="1:5" ht="13.5" customHeight="1">
      <c r="A19" s="49" t="s">
        <v>23</v>
      </c>
      <c r="B19" s="50">
        <v>657421</v>
      </c>
      <c r="C19" s="51">
        <f>ROUND(B19/D$6*100,1)</f>
        <v>1.3</v>
      </c>
      <c r="D19" s="52">
        <v>625145</v>
      </c>
      <c r="E19" s="53">
        <f t="shared" si="1"/>
        <v>1.2</v>
      </c>
    </row>
    <row r="20" spans="1:5" ht="13.5" customHeight="1">
      <c r="A20" s="49" t="s">
        <v>24</v>
      </c>
      <c r="B20" s="50">
        <v>7679396</v>
      </c>
      <c r="C20" s="51">
        <f>ROUND(B20/B$6*100,1)-0.1</f>
        <v>15.1</v>
      </c>
      <c r="D20" s="52">
        <v>8705701</v>
      </c>
      <c r="E20" s="53">
        <f>ROUND(D20/$D$6*100,1)</f>
        <v>17.4</v>
      </c>
    </row>
    <row r="21" spans="1:5" ht="13.5" customHeight="1">
      <c r="A21" s="49" t="s">
        <v>25</v>
      </c>
      <c r="B21" s="50">
        <v>2472921</v>
      </c>
      <c r="C21" s="51">
        <f>ROUND(B21/B$6*100,1)</f>
        <v>4.9</v>
      </c>
      <c r="D21" s="52">
        <v>2584491</v>
      </c>
      <c r="E21" s="53">
        <f t="shared" si="1"/>
        <v>5.2</v>
      </c>
    </row>
    <row r="22" spans="1:5" ht="13.5" customHeight="1">
      <c r="A22" s="49" t="s">
        <v>26</v>
      </c>
      <c r="B22" s="50">
        <v>453026</v>
      </c>
      <c r="C22" s="51">
        <f>ROUND(B22/B$6*100,1)</f>
        <v>0.9</v>
      </c>
      <c r="D22" s="52">
        <v>422882</v>
      </c>
      <c r="E22" s="53">
        <f t="shared" si="1"/>
        <v>0.8</v>
      </c>
    </row>
    <row r="23" spans="1:5" ht="13.5" customHeight="1">
      <c r="A23" s="49" t="s">
        <v>27</v>
      </c>
      <c r="B23" s="50">
        <v>52720</v>
      </c>
      <c r="C23" s="51">
        <f>ROUND(B23/B$6*100,1)</f>
        <v>0.1</v>
      </c>
      <c r="D23" s="52">
        <v>216127</v>
      </c>
      <c r="E23" s="53">
        <f t="shared" si="1"/>
        <v>0.4</v>
      </c>
    </row>
    <row r="24" spans="1:5" ht="13.5" customHeight="1">
      <c r="A24" s="49" t="s">
        <v>28</v>
      </c>
      <c r="B24" s="50">
        <v>1446575</v>
      </c>
      <c r="C24" s="51">
        <f>ROUND(B24/B$6*100,1)</f>
        <v>2.9</v>
      </c>
      <c r="D24" s="52">
        <v>503799</v>
      </c>
      <c r="E24" s="53">
        <f t="shared" si="1"/>
        <v>1</v>
      </c>
    </row>
    <row r="25" spans="1:5" ht="13.5" customHeight="1">
      <c r="A25" s="49" t="s">
        <v>29</v>
      </c>
      <c r="B25" s="50">
        <v>1781346</v>
      </c>
      <c r="C25" s="51">
        <f>ROUND(B25/B$6*100,1)</f>
        <v>3.5</v>
      </c>
      <c r="D25" s="52">
        <v>2204892</v>
      </c>
      <c r="E25" s="53">
        <f t="shared" si="1"/>
        <v>4.4</v>
      </c>
    </row>
    <row r="26" spans="1:5" ht="13.5" customHeight="1">
      <c r="A26" s="49" t="s">
        <v>30</v>
      </c>
      <c r="B26" s="50">
        <v>1839128</v>
      </c>
      <c r="C26" s="51">
        <f>ROUND(B26/B$6*100,1)-0.1</f>
        <v>3.5</v>
      </c>
      <c r="D26" s="52">
        <v>1848483</v>
      </c>
      <c r="E26" s="53">
        <f>ROUND(D26/$D$6*100,1)</f>
        <v>3.7</v>
      </c>
    </row>
    <row r="27" spans="1:5" ht="13.5" customHeight="1">
      <c r="A27" s="49" t="s">
        <v>31</v>
      </c>
      <c r="B27" s="50">
        <v>2812800</v>
      </c>
      <c r="C27" s="51">
        <f>ROUND(B27/B$6*100,1)</f>
        <v>5.6</v>
      </c>
      <c r="D27" s="52">
        <v>1863400</v>
      </c>
      <c r="E27" s="53">
        <f t="shared" si="1"/>
        <v>3.7</v>
      </c>
    </row>
    <row r="28" spans="1:5" ht="14.25" customHeight="1" thickBot="1">
      <c r="A28" s="54"/>
      <c r="B28" s="55"/>
      <c r="C28" s="56"/>
      <c r="D28" s="55"/>
      <c r="E28" s="56"/>
    </row>
    <row r="29" spans="1:5" ht="13.5" customHeight="1">
      <c r="A29" s="57"/>
      <c r="B29" s="39"/>
      <c r="C29" s="39"/>
      <c r="D29" s="39"/>
      <c r="E29" s="39"/>
    </row>
    <row r="30" spans="1:5" ht="17.25" customHeight="1">
      <c r="A30" s="82" t="s">
        <v>50</v>
      </c>
      <c r="B30" s="82"/>
      <c r="C30" s="82"/>
      <c r="D30" s="82"/>
      <c r="E30" s="82"/>
    </row>
    <row r="31" spans="1:5" ht="13.5" customHeight="1" thickBot="1">
      <c r="A31" s="39" t="s">
        <v>0</v>
      </c>
      <c r="B31" s="39"/>
      <c r="C31" s="39"/>
      <c r="D31" s="39"/>
      <c r="E31" s="39"/>
    </row>
    <row r="32" spans="1:5" ht="13.5" customHeight="1">
      <c r="A32" s="76" t="s">
        <v>1</v>
      </c>
      <c r="B32" s="78" t="s">
        <v>52</v>
      </c>
      <c r="C32" s="79"/>
      <c r="D32" s="80" t="s">
        <v>54</v>
      </c>
      <c r="E32" s="81"/>
    </row>
    <row r="33" spans="1:5" ht="13.5" customHeight="1">
      <c r="A33" s="77"/>
      <c r="B33" s="41" t="s">
        <v>8</v>
      </c>
      <c r="C33" s="42" t="s">
        <v>9</v>
      </c>
      <c r="D33" s="43" t="s">
        <v>8</v>
      </c>
      <c r="E33" s="44" t="s">
        <v>9</v>
      </c>
    </row>
    <row r="34" spans="1:6" ht="13.5" customHeight="1">
      <c r="A34" s="45" t="s">
        <v>10</v>
      </c>
      <c r="B34" s="46">
        <f>SUM(B35:B48)</f>
        <v>48356238</v>
      </c>
      <c r="C34" s="58">
        <f>SUM(C35:C48)</f>
        <v>100.00000000000001</v>
      </c>
      <c r="D34" s="46">
        <f>SUM(D35:D48)</f>
        <v>47590885</v>
      </c>
      <c r="E34" s="58">
        <f>SUM(E35:E48)</f>
        <v>100</v>
      </c>
      <c r="F34" s="59"/>
    </row>
    <row r="35" spans="1:6" ht="13.5" customHeight="1">
      <c r="A35" s="49" t="s">
        <v>32</v>
      </c>
      <c r="B35" s="50">
        <v>381086</v>
      </c>
      <c r="C35" s="60">
        <f>ROUND(B35/B$34*100,1)</f>
        <v>0.8</v>
      </c>
      <c r="D35" s="52">
        <v>361768</v>
      </c>
      <c r="E35" s="61">
        <f>ROUND(D35/$D$34*100,1)</f>
        <v>0.8</v>
      </c>
      <c r="F35" s="62"/>
    </row>
    <row r="36" spans="1:6" ht="13.5" customHeight="1">
      <c r="A36" s="49" t="s">
        <v>33</v>
      </c>
      <c r="B36" s="50">
        <v>5679636</v>
      </c>
      <c r="C36" s="60">
        <f>ROUND(B36/B$34*100,1)+0.1</f>
        <v>11.799999999999999</v>
      </c>
      <c r="D36" s="52">
        <v>4976078</v>
      </c>
      <c r="E36" s="61">
        <f>ROUND(D36/$D$34*100,1)-0.1</f>
        <v>10.4</v>
      </c>
      <c r="F36" s="59"/>
    </row>
    <row r="37" spans="1:5" ht="13.5" customHeight="1">
      <c r="A37" s="49" t="s">
        <v>34</v>
      </c>
      <c r="B37" s="50">
        <v>21877272</v>
      </c>
      <c r="C37" s="60">
        <f>ROUND(B37/B$34*100,1)+0.1</f>
        <v>45.300000000000004</v>
      </c>
      <c r="D37" s="52">
        <v>22462322</v>
      </c>
      <c r="E37" s="61">
        <f>ROUND(D37/$D$34*100,1)-0.1</f>
        <v>47.1</v>
      </c>
    </row>
    <row r="38" spans="1:5" ht="13.5" customHeight="1">
      <c r="A38" s="49" t="s">
        <v>35</v>
      </c>
      <c r="B38" s="50">
        <v>3524751</v>
      </c>
      <c r="C38" s="60">
        <f>ROUND(B38/B$34*100,1)</f>
        <v>7.3</v>
      </c>
      <c r="D38" s="52">
        <v>3386007</v>
      </c>
      <c r="E38" s="61">
        <f aca="true" t="shared" si="2" ref="E38:E48">ROUND(D38/$D$34*100,1)</f>
        <v>7.1</v>
      </c>
    </row>
    <row r="39" spans="1:5" ht="13.5" customHeight="1">
      <c r="A39" s="49" t="s">
        <v>36</v>
      </c>
      <c r="B39" s="50">
        <v>109165</v>
      </c>
      <c r="C39" s="60">
        <f>ROUND(B39/B$34*100,1)</f>
        <v>0.2</v>
      </c>
      <c r="D39" s="52">
        <v>147865</v>
      </c>
      <c r="E39" s="61">
        <f t="shared" si="2"/>
        <v>0.3</v>
      </c>
    </row>
    <row r="40" spans="1:5" ht="13.5" customHeight="1">
      <c r="A40" s="49" t="s">
        <v>37</v>
      </c>
      <c r="B40" s="50">
        <v>5846</v>
      </c>
      <c r="C40" s="60">
        <f>ROUND(B40/B$34*100,1)</f>
        <v>0</v>
      </c>
      <c r="D40" s="52">
        <v>7577</v>
      </c>
      <c r="E40" s="61">
        <f>ROUND(D40/$D$34*100,1)+0.1</f>
        <v>0.1</v>
      </c>
    </row>
    <row r="41" spans="1:5" ht="13.5" customHeight="1">
      <c r="A41" s="49" t="s">
        <v>38</v>
      </c>
      <c r="B41" s="50">
        <v>479949</v>
      </c>
      <c r="C41" s="60">
        <f>ROUND(B41/B$34*100,1)-0.1</f>
        <v>0.9</v>
      </c>
      <c r="D41" s="52">
        <v>317859</v>
      </c>
      <c r="E41" s="61">
        <f>ROUND(D41/$D$34*100,1)</f>
        <v>0.7</v>
      </c>
    </row>
    <row r="42" spans="1:5" ht="13.5" customHeight="1">
      <c r="A42" s="49" t="s">
        <v>39</v>
      </c>
      <c r="B42" s="50">
        <v>5762388</v>
      </c>
      <c r="C42" s="60">
        <f>ROUND(B42/B$34*100,1)+0.1</f>
        <v>12</v>
      </c>
      <c r="D42" s="52">
        <v>4831062</v>
      </c>
      <c r="E42" s="61">
        <f>ROUND(D42/$D$34*100,1)</f>
        <v>10.2</v>
      </c>
    </row>
    <row r="43" spans="1:5" ht="13.5" customHeight="1">
      <c r="A43" s="49" t="s">
        <v>40</v>
      </c>
      <c r="B43" s="50">
        <v>1375381</v>
      </c>
      <c r="C43" s="60">
        <f aca="true" t="shared" si="3" ref="C43:C48">ROUND(B43/B$34*100,1)</f>
        <v>2.8</v>
      </c>
      <c r="D43" s="52">
        <v>1398889</v>
      </c>
      <c r="E43" s="61">
        <f t="shared" si="2"/>
        <v>2.9</v>
      </c>
    </row>
    <row r="44" spans="1:5" ht="13.5" customHeight="1">
      <c r="A44" s="49" t="s">
        <v>41</v>
      </c>
      <c r="B44" s="50">
        <v>5083556</v>
      </c>
      <c r="C44" s="60">
        <f t="shared" si="3"/>
        <v>10.5</v>
      </c>
      <c r="D44" s="52">
        <v>4906047</v>
      </c>
      <c r="E44" s="61">
        <f t="shared" si="2"/>
        <v>10.3</v>
      </c>
    </row>
    <row r="45" spans="1:5" ht="13.5" customHeight="1">
      <c r="A45" s="49" t="s">
        <v>42</v>
      </c>
      <c r="B45" s="50">
        <v>0</v>
      </c>
      <c r="C45" s="60">
        <f t="shared" si="3"/>
        <v>0</v>
      </c>
      <c r="D45" s="52">
        <v>0</v>
      </c>
      <c r="E45" s="61">
        <f t="shared" si="2"/>
        <v>0</v>
      </c>
    </row>
    <row r="46" spans="1:5" ht="13.5" customHeight="1">
      <c r="A46" s="49" t="s">
        <v>43</v>
      </c>
      <c r="B46" s="50">
        <v>2289181</v>
      </c>
      <c r="C46" s="60">
        <f t="shared" si="3"/>
        <v>4.7</v>
      </c>
      <c r="D46" s="52">
        <v>2436709</v>
      </c>
      <c r="E46" s="61">
        <f t="shared" si="2"/>
        <v>5.1</v>
      </c>
    </row>
    <row r="47" spans="1:5" ht="13.5" customHeight="1">
      <c r="A47" s="49" t="s">
        <v>44</v>
      </c>
      <c r="B47" s="50">
        <v>1788027</v>
      </c>
      <c r="C47" s="60">
        <f t="shared" si="3"/>
        <v>3.7</v>
      </c>
      <c r="D47" s="52">
        <v>2358702</v>
      </c>
      <c r="E47" s="61">
        <f t="shared" si="2"/>
        <v>5</v>
      </c>
    </row>
    <row r="48" spans="1:5" ht="13.5" customHeight="1">
      <c r="A48" s="49" t="s">
        <v>45</v>
      </c>
      <c r="B48" s="50">
        <v>0</v>
      </c>
      <c r="C48" s="60">
        <f t="shared" si="3"/>
        <v>0</v>
      </c>
      <c r="D48" s="52">
        <v>0</v>
      </c>
      <c r="E48" s="61">
        <f t="shared" si="2"/>
        <v>0</v>
      </c>
    </row>
    <row r="49" spans="1:5" ht="14.25" customHeight="1" thickBot="1">
      <c r="A49" s="54"/>
      <c r="B49" s="55"/>
      <c r="C49" s="56"/>
      <c r="D49" s="55"/>
      <c r="E49" s="56"/>
    </row>
    <row r="50" spans="1:5" ht="13.5" customHeight="1">
      <c r="A50" s="57"/>
      <c r="B50" s="39"/>
      <c r="C50" s="39"/>
      <c r="D50" s="39"/>
      <c r="E50" s="39"/>
    </row>
    <row r="51" spans="1:5" ht="13.5" customHeight="1">
      <c r="A51" s="57" t="s">
        <v>46</v>
      </c>
      <c r="B51" s="39"/>
      <c r="C51" s="39"/>
      <c r="D51" s="39"/>
      <c r="E51" s="39"/>
    </row>
    <row r="52" spans="1:5" ht="13.5" customHeight="1">
      <c r="A52" s="57" t="s">
        <v>49</v>
      </c>
      <c r="B52" s="39"/>
      <c r="C52" s="39"/>
      <c r="D52" s="39"/>
      <c r="E52" s="39"/>
    </row>
    <row r="53" spans="1:5" ht="12">
      <c r="A53" s="63"/>
      <c r="D53" s="64"/>
      <c r="E53" s="64"/>
    </row>
    <row r="54" ht="12">
      <c r="A54" s="63"/>
    </row>
    <row r="55" ht="12">
      <c r="A55" s="63"/>
    </row>
    <row r="56" ht="12">
      <c r="A56" s="63"/>
    </row>
    <row r="57" ht="12">
      <c r="A57" s="63"/>
    </row>
    <row r="58" ht="12">
      <c r="A58" s="63"/>
    </row>
    <row r="59" ht="12">
      <c r="A59" s="63"/>
    </row>
    <row r="60" ht="12">
      <c r="A60" s="63"/>
    </row>
    <row r="61" ht="12">
      <c r="A61" s="63"/>
    </row>
    <row r="62" ht="12">
      <c r="A62" s="63"/>
    </row>
    <row r="63" ht="12">
      <c r="A63" s="63"/>
    </row>
    <row r="64" ht="12">
      <c r="A64" s="63"/>
    </row>
    <row r="65" ht="12">
      <c r="A65" s="63"/>
    </row>
    <row r="66" ht="12">
      <c r="A66" s="63"/>
    </row>
    <row r="67" ht="12">
      <c r="A67" s="63"/>
    </row>
    <row r="68" ht="12">
      <c r="A68" s="63"/>
    </row>
    <row r="69" ht="12">
      <c r="A69" s="63"/>
    </row>
    <row r="70" ht="12">
      <c r="A70" s="63"/>
    </row>
    <row r="71" ht="12">
      <c r="A71" s="63"/>
    </row>
    <row r="72" ht="12">
      <c r="A72" s="63"/>
    </row>
    <row r="73" ht="12">
      <c r="A73" s="63"/>
    </row>
    <row r="74" ht="12">
      <c r="A74" s="63"/>
    </row>
    <row r="75" ht="12">
      <c r="A75" s="63"/>
    </row>
    <row r="76" ht="12">
      <c r="A76" s="63"/>
    </row>
    <row r="77" ht="12">
      <c r="A77" s="63"/>
    </row>
    <row r="78" ht="12">
      <c r="A78" s="63"/>
    </row>
    <row r="79" ht="12">
      <c r="A79" s="63"/>
    </row>
    <row r="80" ht="12">
      <c r="A80" s="63"/>
    </row>
    <row r="81" ht="12">
      <c r="A81" s="63"/>
    </row>
    <row r="82" ht="12">
      <c r="A82" s="63"/>
    </row>
    <row r="83" ht="12">
      <c r="A83" s="63"/>
    </row>
    <row r="84" ht="12">
      <c r="A84" s="63"/>
    </row>
    <row r="85" ht="12">
      <c r="A85" s="63"/>
    </row>
    <row r="86" ht="12">
      <c r="A86" s="63"/>
    </row>
    <row r="87" ht="12">
      <c r="A87" s="63"/>
    </row>
    <row r="88" ht="12">
      <c r="A88" s="63"/>
    </row>
    <row r="89" ht="12">
      <c r="A89" s="63"/>
    </row>
    <row r="90" ht="12">
      <c r="A90" s="63"/>
    </row>
    <row r="91" ht="12">
      <c r="A91" s="63"/>
    </row>
    <row r="92" ht="12">
      <c r="A92" s="63"/>
    </row>
    <row r="93" ht="12">
      <c r="A93" s="63"/>
    </row>
    <row r="94" ht="12">
      <c r="A94" s="63"/>
    </row>
    <row r="95" ht="12">
      <c r="A95" s="63"/>
    </row>
    <row r="96" ht="12">
      <c r="A96" s="63"/>
    </row>
    <row r="97" ht="12">
      <c r="A97" s="63"/>
    </row>
    <row r="98" ht="12">
      <c r="A98" s="63"/>
    </row>
    <row r="99" ht="12">
      <c r="A99" s="63"/>
    </row>
    <row r="100" ht="12">
      <c r="A100" s="63"/>
    </row>
    <row r="101" ht="12">
      <c r="A101" s="63"/>
    </row>
    <row r="102" ht="12">
      <c r="A102" s="63"/>
    </row>
    <row r="103" ht="12">
      <c r="A103" s="63"/>
    </row>
    <row r="104" ht="12">
      <c r="A104" s="63"/>
    </row>
    <row r="105" ht="12">
      <c r="A105" s="63"/>
    </row>
    <row r="106" ht="12">
      <c r="A106" s="63"/>
    </row>
    <row r="107" ht="12">
      <c r="A107" s="63"/>
    </row>
    <row r="108" ht="12">
      <c r="A108" s="63"/>
    </row>
    <row r="109" ht="12">
      <c r="A109" s="63"/>
    </row>
    <row r="110" ht="12">
      <c r="A110" s="63"/>
    </row>
    <row r="111" ht="12">
      <c r="A111" s="63"/>
    </row>
    <row r="112" ht="12">
      <c r="A112" s="63"/>
    </row>
    <row r="113" ht="12">
      <c r="A113" s="63"/>
    </row>
    <row r="114" ht="12">
      <c r="A114" s="63"/>
    </row>
    <row r="115" ht="12">
      <c r="A115" s="63"/>
    </row>
    <row r="116" ht="12">
      <c r="A116" s="63"/>
    </row>
    <row r="117" ht="12">
      <c r="A117" s="63"/>
    </row>
    <row r="118" ht="12">
      <c r="A118" s="63"/>
    </row>
    <row r="119" ht="12">
      <c r="A119" s="63"/>
    </row>
  </sheetData>
  <sheetProtection/>
  <mergeCells count="9">
    <mergeCell ref="A32:A33"/>
    <mergeCell ref="B32:C32"/>
    <mergeCell ref="D32:E32"/>
    <mergeCell ref="A1:E1"/>
    <mergeCell ref="A2:E2"/>
    <mergeCell ref="A4:A5"/>
    <mergeCell ref="B4:C4"/>
    <mergeCell ref="D4:E4"/>
    <mergeCell ref="A30:E30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2020-05-18T11:38:42Z</cp:lastPrinted>
  <dcterms:created xsi:type="dcterms:W3CDTF">2014-10-31T00:55:11Z</dcterms:created>
  <dcterms:modified xsi:type="dcterms:W3CDTF">2023-06-05T04:46:25Z</dcterms:modified>
  <cp:category/>
  <cp:version/>
  <cp:contentType/>
  <cp:contentStatus/>
</cp:coreProperties>
</file>