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54" firstSheet="1" activeTab="1"/>
  </bookViews>
  <sheets>
    <sheet name="身体介護あり（削除しない）" sheetId="1" state="hidden" r:id="rId1"/>
    <sheet name="第11号様式【実績記録票（身体介護有り）】" sheetId="2" r:id="rId2"/>
    <sheet name="サービスコード（身体介護有り）" sheetId="3" r:id="rId3"/>
    <sheet name="第1１号様式【実績記録票（身体介護無し）】" sheetId="4" r:id="rId4"/>
    <sheet name="サービスコード（身体介護無し）" sheetId="5" r:id="rId5"/>
  </sheets>
  <definedNames>
    <definedName name="_xlnm.Print_Area" localSheetId="3">'第1１号様式【実績記録票（身体介護無し）】'!$A$1:$AD$114</definedName>
    <definedName name="_xlnm.Print_Area" localSheetId="1">'第11号様式【実績記録票（身体介護有り）】'!$A$1:$AD$114</definedName>
    <definedName name="ロ_身体介護_有り__深夜_早朝">'サービスコード（身体介護有り）'!$A$115</definedName>
    <definedName name="ロ_身体介護_有り__深夜のみ">'サービスコード（身体介護有り）'!$A$85</definedName>
    <definedName name="ロ_身体介護_有り__早朝_日中">'サービスコード（身体介護有り）'!$A$149</definedName>
    <definedName name="ロ_身体介護_有り__早朝のみ">'サービスコード（身体介護有り）'!$A$48</definedName>
    <definedName name="ロ_身体介護_有り__日中_夜間">'サービスコード（身体介護有り）'!$A$183</definedName>
    <definedName name="ロ_身体介護_有り__日中のみ">'サービスコード（身体介護有り）'!$A$2</definedName>
    <definedName name="ロ_身体介護_有り__夜間のみ">'サービスコード（身体介護有り）'!$A$63</definedName>
  </definedNames>
  <calcPr fullCalcOnLoad="1"/>
</workbook>
</file>

<file path=xl/sharedStrings.xml><?xml version="1.0" encoding="utf-8"?>
<sst xmlns="http://schemas.openxmlformats.org/spreadsheetml/2006/main" count="2394" uniqueCount="1733">
  <si>
    <t>通院２深夜０．５・早朝０．５</t>
  </si>
  <si>
    <t>通院２深夜０．５・早朝０．５・２人</t>
  </si>
  <si>
    <t>通院２深夜０．５・早朝１．０</t>
  </si>
  <si>
    <t>通院２深夜０．５・早朝１．０・２人</t>
  </si>
  <si>
    <t>通院２深夜１．０・早朝０．５</t>
  </si>
  <si>
    <t>通院２深夜１．０・早朝０．５・２人</t>
  </si>
  <si>
    <t>通院２深夜０．５・早朝０．５・日中０．５</t>
  </si>
  <si>
    <t>通院２深夜０．５・早朝０．５・日中０．５・２人</t>
  </si>
  <si>
    <t>通院２深夜０．５・日中０．５</t>
  </si>
  <si>
    <t>通院２深夜０．５・日中０．５・２人</t>
  </si>
  <si>
    <t>通院２深夜０．５・日中１．０</t>
  </si>
  <si>
    <t>通院２深夜０．５・日中１．０・２人</t>
  </si>
  <si>
    <t>通院２深夜１．０・日中０．５・２人</t>
  </si>
  <si>
    <t>通院２日中０．５・夜間０．５・深夜０．５・２人</t>
  </si>
  <si>
    <t>通院２日中増０．５</t>
  </si>
  <si>
    <t>通院２日中増０．５・２人</t>
  </si>
  <si>
    <t>通院２日中増１．０</t>
  </si>
  <si>
    <t>通院２日中増１．０・２人</t>
  </si>
  <si>
    <t>通院２日中増１．５</t>
  </si>
  <si>
    <t>通院２日中増１．５・２人</t>
  </si>
  <si>
    <t>通院２日中増２．０</t>
  </si>
  <si>
    <t>通院２日中増２．０・２人</t>
  </si>
  <si>
    <t>通院２日中増２．５</t>
  </si>
  <si>
    <t>通院２日中増２．５・２人</t>
  </si>
  <si>
    <t>通院２日中増３．０</t>
  </si>
  <si>
    <t>通院２日中増３．０・２人</t>
  </si>
  <si>
    <t>通院２日中増３．５</t>
  </si>
  <si>
    <t>通院２日中増３．５・２人</t>
  </si>
  <si>
    <t>通院２日中増４．０</t>
  </si>
  <si>
    <t>通院２日中増４．０・２人</t>
  </si>
  <si>
    <t>通院２日中増４．５</t>
  </si>
  <si>
    <t>通院２日中増４．５・２人</t>
  </si>
  <si>
    <t>通院２日中増５．０</t>
  </si>
  <si>
    <t>通院２日中増５．０・２人</t>
  </si>
  <si>
    <t>通院２日中増５．５</t>
  </si>
  <si>
    <t>通院２日中増５．５・２人</t>
  </si>
  <si>
    <t>通院２日中増６．０</t>
  </si>
  <si>
    <t>通院２日中増６．０・２人</t>
  </si>
  <si>
    <t>通院２日中増６．５</t>
  </si>
  <si>
    <t>通院２日中増６．５・２人</t>
  </si>
  <si>
    <t>通院２日中増７．０</t>
  </si>
  <si>
    <t>通院２日中増７．０・２人</t>
  </si>
  <si>
    <t>通院２日中増７．５</t>
  </si>
  <si>
    <t>通院２日中増７．５・２人</t>
  </si>
  <si>
    <t>通院２日中増８．０</t>
  </si>
  <si>
    <t>通院２日中増８．０・２人</t>
  </si>
  <si>
    <t>通院２日中増８．５</t>
  </si>
  <si>
    <t>通院２日中増８．５・２人</t>
  </si>
  <si>
    <t>通院２日中増９．０</t>
  </si>
  <si>
    <t>通院２日中増９．０・２人</t>
  </si>
  <si>
    <t>通院２日中増９．５</t>
  </si>
  <si>
    <t>通院２日中増９．５・２人</t>
  </si>
  <si>
    <t>通院２日中増１０．０</t>
  </si>
  <si>
    <t>通院２日中増１０．０・２人</t>
  </si>
  <si>
    <t>通院２日中増１０．５</t>
  </si>
  <si>
    <t>通院２日中増１０．５・２人</t>
  </si>
  <si>
    <t>通院２早朝増０．５</t>
  </si>
  <si>
    <t>通院２早朝増０．５・２人</t>
  </si>
  <si>
    <t>通院２早朝増１．０</t>
  </si>
  <si>
    <t>通院２早朝増１．０・２人</t>
  </si>
  <si>
    <t>通院２早朝増１．５</t>
  </si>
  <si>
    <t>通院２早朝増１．５・２人</t>
  </si>
  <si>
    <t>通院２早朝増２．０</t>
  </si>
  <si>
    <t>通院２早朝増２．０・２人</t>
  </si>
  <si>
    <t>通院２早朝増２．５</t>
  </si>
  <si>
    <t>通院２早朝増２．５・２人</t>
  </si>
  <si>
    <t>通院２夜間増０．５</t>
  </si>
  <si>
    <t>通院２夜間増０．５・２人</t>
  </si>
  <si>
    <t>通院２夜間増１．０</t>
  </si>
  <si>
    <t>通院２夜間増１．０・２人</t>
  </si>
  <si>
    <t>通院２夜間増１．５</t>
  </si>
  <si>
    <t>通院２夜間増１．５・２人</t>
  </si>
  <si>
    <t>通院２夜間増２．０</t>
  </si>
  <si>
    <t>通院２夜間増２．０・２人</t>
  </si>
  <si>
    <t>通院２夜間増２．５</t>
  </si>
  <si>
    <t>通院２夜間増２．５・２人</t>
  </si>
  <si>
    <t>通院２夜間増３．０</t>
  </si>
  <si>
    <t>通院２夜間増３．０・２人</t>
  </si>
  <si>
    <t>通院２夜間増３．５</t>
  </si>
  <si>
    <t>通院２夜間増３．５・２人</t>
  </si>
  <si>
    <t>通院２夜間増４．０</t>
  </si>
  <si>
    <t>通院２夜間増４．０・２人</t>
  </si>
  <si>
    <t>通院２夜間増４．５</t>
  </si>
  <si>
    <t>通院２夜間増４．５・２人</t>
  </si>
  <si>
    <t>通院２深夜増０．５</t>
  </si>
  <si>
    <t>通院２深夜増０．５・２人</t>
  </si>
  <si>
    <t>通院２深夜増１．０</t>
  </si>
  <si>
    <t>通院２深夜増１．０・２人</t>
  </si>
  <si>
    <t>通院２深夜増１．５</t>
  </si>
  <si>
    <t>通院２深夜増１．５・２人</t>
  </si>
  <si>
    <t>通院２深夜増２．０</t>
  </si>
  <si>
    <t>通院２深夜増２．０・２人</t>
  </si>
  <si>
    <t>通院２深夜増２．５</t>
  </si>
  <si>
    <t>通院２深夜増２．５・２人</t>
  </si>
  <si>
    <t>通院２深夜増３．０</t>
  </si>
  <si>
    <t>通院２深夜増３．０・２人</t>
  </si>
  <si>
    <t>通院２深夜増３．５</t>
  </si>
  <si>
    <t>通院２深夜増３．５・２人</t>
  </si>
  <si>
    <t>通院２深夜増４．０</t>
  </si>
  <si>
    <t>通院２深夜増４．０・２人</t>
  </si>
  <si>
    <t>通院２深夜増４．５</t>
  </si>
  <si>
    <t>通院２深夜増４．５・２人</t>
  </si>
  <si>
    <t>通院２深夜増５．０</t>
  </si>
  <si>
    <t>通院２深夜増５．０・２人</t>
  </si>
  <si>
    <t>通院２深夜増５．５</t>
  </si>
  <si>
    <t>通院２深夜増５．５・２人</t>
  </si>
  <si>
    <t>通院２深夜増６．０</t>
  </si>
  <si>
    <t>通院２深夜増６．０・２人</t>
  </si>
  <si>
    <t>通院２深夜増６．５</t>
  </si>
  <si>
    <t>通院２深夜増６．５・２人</t>
  </si>
  <si>
    <t>通院１日中増６．５</t>
  </si>
  <si>
    <t>通院１日中増６．５・２人</t>
  </si>
  <si>
    <t>通院１日中増７．０</t>
  </si>
  <si>
    <t>通院１日中増７．０・２人</t>
  </si>
  <si>
    <t>通院１日中増７．５</t>
  </si>
  <si>
    <t>通院１日中増７．５・２人</t>
  </si>
  <si>
    <t>通院１日中増８．０</t>
  </si>
  <si>
    <t>通院１日中増８．０・２人</t>
  </si>
  <si>
    <t>通院１日中増８．５</t>
  </si>
  <si>
    <t>通院１日中増８．５・２人</t>
  </si>
  <si>
    <t>通院１日中増９．０</t>
  </si>
  <si>
    <t>通院１日中増９．０・２人</t>
  </si>
  <si>
    <t>通院１日中増９．５</t>
  </si>
  <si>
    <t>通院１日中増９．５・２人</t>
  </si>
  <si>
    <t>通院１日中増１０．０</t>
  </si>
  <si>
    <t>通院１日中増１０．０・２人</t>
  </si>
  <si>
    <t>通院１日中増１０．５</t>
  </si>
  <si>
    <t>通院１日中増１０．５・２人</t>
  </si>
  <si>
    <t>通院１早朝増０．５</t>
  </si>
  <si>
    <t>通院１早朝増０．５・２人</t>
  </si>
  <si>
    <t>通院１早朝増１．０</t>
  </si>
  <si>
    <t>通院１早朝増１．０・２人</t>
  </si>
  <si>
    <t>通院１早朝増１．５</t>
  </si>
  <si>
    <t>通院１早朝増１．５・２人</t>
  </si>
  <si>
    <t>通院１早朝増２．０</t>
  </si>
  <si>
    <t>通院１早朝増２．０・２人</t>
  </si>
  <si>
    <t>通院１早朝増２．５</t>
  </si>
  <si>
    <t>通院１早朝増２．５・２人</t>
  </si>
  <si>
    <t>通院１夜間増０．５</t>
  </si>
  <si>
    <t>通院１夜間増０．５・２人</t>
  </si>
  <si>
    <t>通院１夜間増１．０</t>
  </si>
  <si>
    <t>通院１夜間増１．０・２人</t>
  </si>
  <si>
    <t>通院１夜間増１．５</t>
  </si>
  <si>
    <t>通院１夜間増１．５・２人</t>
  </si>
  <si>
    <t>通院１夜間増２．０</t>
  </si>
  <si>
    <t>通院１夜間増２．０・２人</t>
  </si>
  <si>
    <t>通院１夜間増２．５</t>
  </si>
  <si>
    <t>通院１夜間増２．５・２人</t>
  </si>
  <si>
    <t>通院１夜間増３．０</t>
  </si>
  <si>
    <t>通院１夜間増３．０・２人</t>
  </si>
  <si>
    <t>通院１夜間増３．５</t>
  </si>
  <si>
    <t>通院１夜間増３．５・２人</t>
  </si>
  <si>
    <t>通院１夜間増４．０</t>
  </si>
  <si>
    <t>通院１夜間増４．０・２人</t>
  </si>
  <si>
    <t>通院１夜間増４．５</t>
  </si>
  <si>
    <t>通院１夜間増４．５・２人</t>
  </si>
  <si>
    <t>通院１深夜増０．５</t>
  </si>
  <si>
    <t>通院１深夜増０．５・２人</t>
  </si>
  <si>
    <t>通院１深夜増１．０</t>
  </si>
  <si>
    <t>通院１深夜増１．０・２人</t>
  </si>
  <si>
    <t>通院１深夜増１．５</t>
  </si>
  <si>
    <t>通院１深夜増１．５・２人</t>
  </si>
  <si>
    <t>通院１深夜増２．０</t>
  </si>
  <si>
    <t>通院１深夜増２．０・２人</t>
  </si>
  <si>
    <t>通院１深夜増２．５</t>
  </si>
  <si>
    <t>通院１深夜増２．５・２人</t>
  </si>
  <si>
    <t>通院１深夜増３．０</t>
  </si>
  <si>
    <t>通院１深夜増３．０・２人</t>
  </si>
  <si>
    <t>通院１深夜増３．５</t>
  </si>
  <si>
    <t>通院１深夜増３．５・２人</t>
  </si>
  <si>
    <t>通院１深夜増４．０</t>
  </si>
  <si>
    <t>通院１深夜増４．０・２人</t>
  </si>
  <si>
    <t>通院１深夜増４．５</t>
  </si>
  <si>
    <t>通院１深夜増４．５・２人</t>
  </si>
  <si>
    <t>通院１深夜増５．０</t>
  </si>
  <si>
    <t>通院１深夜増５．０・２人</t>
  </si>
  <si>
    <t>通院１深夜増５．５</t>
  </si>
  <si>
    <t>通院１深夜増５．５・２人</t>
  </si>
  <si>
    <t>通院１深夜増６．０</t>
  </si>
  <si>
    <t>通院１深夜増６．０・２人</t>
  </si>
  <si>
    <t>通院１深夜増６．５</t>
  </si>
  <si>
    <t>通院１深夜増６．５・２人</t>
  </si>
  <si>
    <t>通院１重度研修日中１．０</t>
  </si>
  <si>
    <t>通院１重度研修日中１．０・２人</t>
  </si>
  <si>
    <t>通院１重度研修日中２．０</t>
  </si>
  <si>
    <t>通院１重度研修日中２．０・２人</t>
  </si>
  <si>
    <t>通院１重度研修日中３．０</t>
  </si>
  <si>
    <t>通院１重度研修日中３．０・２人</t>
  </si>
  <si>
    <t>通院１重度研修日中３．５</t>
  </si>
  <si>
    <t>通院１重度研修日中３．５・２人</t>
  </si>
  <si>
    <t>通院１重度研修日中４．０</t>
  </si>
  <si>
    <t>通院１重度研修日中４．０・２人</t>
  </si>
  <si>
    <t>通院１重度研修日中４．５</t>
  </si>
  <si>
    <t>通院１重度研修日中４．５・２人</t>
  </si>
  <si>
    <t>通院１重度研修日中５．０</t>
  </si>
  <si>
    <t>通院１重度研修日中５．０・２人</t>
  </si>
  <si>
    <t>通院１重度研修日中５．５</t>
  </si>
  <si>
    <t>通院１重度研修日中５．５・２人</t>
  </si>
  <si>
    <t>通院１重度研修日中６．０</t>
  </si>
  <si>
    <t>通院１重度研修日中６．０・２人</t>
  </si>
  <si>
    <t>通院１重度研修日中６．５</t>
  </si>
  <si>
    <t>通院１重度研修日中６．５・２人</t>
  </si>
  <si>
    <t>通院１重度研修日中７．０</t>
  </si>
  <si>
    <t>通院１重度研修日中７．０・２人</t>
  </si>
  <si>
    <t>通院１重度研修日中７．５</t>
  </si>
  <si>
    <t>通院１重度研修日中７．５・２人</t>
  </si>
  <si>
    <t>通院１重度研修日中８．０</t>
  </si>
  <si>
    <t>通院１重度研修日中８．０・２人</t>
  </si>
  <si>
    <t>通院１重度研修日中８．５</t>
  </si>
  <si>
    <t>通院１重度研修日中８．５・２人</t>
  </si>
  <si>
    <t>通院１重度研修日中９．０</t>
  </si>
  <si>
    <t>通院１重度研修日中９．０・２人</t>
  </si>
  <si>
    <t>通院１重度研修日中９．５</t>
  </si>
  <si>
    <t>通院１重度研修日中９．５・２人</t>
  </si>
  <si>
    <t>通院１重度研修日中１０．０</t>
  </si>
  <si>
    <t>通院１重度研修日中１０．０・２人</t>
  </si>
  <si>
    <t>通院１重度研修日中１０．５</t>
  </si>
  <si>
    <t>通院１重度研修日中１０．５・２人</t>
  </si>
  <si>
    <t>通院１重度研修早朝１．０</t>
  </si>
  <si>
    <t>通院１重度研修早朝１．０・２人</t>
  </si>
  <si>
    <t>通院１重度研修早朝２．０</t>
  </si>
  <si>
    <t>通院１重度研修早朝２．０・２人</t>
  </si>
  <si>
    <t>通院１重度研修夜間１．０</t>
  </si>
  <si>
    <t>通院１重度研修夜間１．０・２人</t>
  </si>
  <si>
    <t>通院１重度研修夜間２．０</t>
  </si>
  <si>
    <t>通院１重度研修夜間２．０・２人</t>
  </si>
  <si>
    <t>通院１重度研修夜間３．０</t>
  </si>
  <si>
    <t>通院１重度研修夜間３．０・２人</t>
  </si>
  <si>
    <t>通院１重度研修夜間３．５</t>
  </si>
  <si>
    <t>通院１重度研修夜間３．５・２人</t>
  </si>
  <si>
    <t>通院１重度研修夜間４．０</t>
  </si>
  <si>
    <t>通院１重度研修夜間４．０・２人</t>
  </si>
  <si>
    <t>通院１重度研修夜間４．５</t>
  </si>
  <si>
    <t>通院１重度研修夜間４．５・２人</t>
  </si>
  <si>
    <t>通院１重度研修深夜１．０</t>
  </si>
  <si>
    <t>通院１重度研修深夜１．０・２人</t>
  </si>
  <si>
    <t>通院１重度研修深夜２．０</t>
  </si>
  <si>
    <t>通院１重度研修深夜２．０・２人</t>
  </si>
  <si>
    <t>通院１重度研修深夜３．０</t>
  </si>
  <si>
    <t>通院１重度研修深夜３．０・２人</t>
  </si>
  <si>
    <t>通院１重度研修深夜３．５</t>
  </si>
  <si>
    <t>通院１重度研修深夜３．５・２人</t>
  </si>
  <si>
    <t>通院１重度研修深夜４．０</t>
  </si>
  <si>
    <t>通院１重度研修深夜４．０・２人</t>
  </si>
  <si>
    <t>通院１重度研修深夜４．５</t>
  </si>
  <si>
    <t>通院１重度研修深夜４．５・２人</t>
  </si>
  <si>
    <t>通院１重度研修深夜５．０</t>
  </si>
  <si>
    <t>通院１重度研修深夜５．０・２人</t>
  </si>
  <si>
    <t>通院１重度研修深夜５．５</t>
  </si>
  <si>
    <t>通院１重度研修深夜５．５・２人</t>
  </si>
  <si>
    <t>通院１重度研修深夜６．０</t>
  </si>
  <si>
    <t>通院１重度研修深夜６．０・２人</t>
  </si>
  <si>
    <t>通院１重度研修深夜６．５</t>
  </si>
  <si>
    <t>通院１重度研修深夜６．５・２人</t>
  </si>
  <si>
    <t>通院１重度研修深夜１．０・早朝１．０</t>
  </si>
  <si>
    <t>通院１重度研修深夜１．０・早朝１．０・２人</t>
  </si>
  <si>
    <t>通院１重度研修深夜１．０・早朝２．０</t>
  </si>
  <si>
    <t>通院１重度研修深夜１．０・早朝２．０・２人</t>
  </si>
  <si>
    <t>通院１重度研修深夜２．０・早朝１．０</t>
  </si>
  <si>
    <t>通院１重度研修深夜２．０・早朝１．０・２人</t>
  </si>
  <si>
    <t>通院１重度研修早朝１．０・日中１．０</t>
  </si>
  <si>
    <t>通院１重度研修早朝１．０・日中１．０・２人</t>
  </si>
  <si>
    <t>通院１重度研修早朝１．０・日中２．０</t>
  </si>
  <si>
    <t>通院１重度研修早朝１．０・日中２．０・２人</t>
  </si>
  <si>
    <t>通院１重度研修早朝２．０・日中１．０</t>
  </si>
  <si>
    <t>通院１重度研修早朝２．０・日中１．０・２人</t>
  </si>
  <si>
    <t>通院１重度研修日中１．０・夜間１．０</t>
  </si>
  <si>
    <t>通院１重度研修日中１．０・夜間１．０・２人</t>
  </si>
  <si>
    <t>通院１重度研修日中１．０・夜間２．０</t>
  </si>
  <si>
    <t>通院１重度研修日中１．０・夜間２．０・２人</t>
  </si>
  <si>
    <t>通院１重度研修日中２．０・夜間１．０</t>
  </si>
  <si>
    <t>通院１重度研修日中２．０・夜間１．０・２人</t>
  </si>
  <si>
    <t>通院１重度研修夜間１．０・深夜１．０</t>
  </si>
  <si>
    <t>通院１重度研修夜間１．０・深夜１．０・２人</t>
  </si>
  <si>
    <t>通院１重度研修夜間１．０・深夜２．０</t>
  </si>
  <si>
    <t>通院１重度研修夜間１．０・深夜２．０・２人</t>
  </si>
  <si>
    <t>通院１重度研修夜間２．０・深夜１．０</t>
  </si>
  <si>
    <t>通院１重度研修夜間２．０・深夜１．０・２人</t>
  </si>
  <si>
    <t>通院１重度研修日跨増深夜１．０・深夜１．０</t>
  </si>
  <si>
    <t>通院１重度研修日跨増深夜１．０・深夜１．０・２人</t>
  </si>
  <si>
    <t>通院１重度研修日跨増深夜１．０・深夜２．０</t>
  </si>
  <si>
    <t>通院１重度研修日跨増深夜１．０・深夜２．０・２人</t>
  </si>
  <si>
    <t>通院１重度研修日跨増深夜２．０・深夜１．０</t>
  </si>
  <si>
    <t>通院１重度研修日跨増深夜２．０・深夜１．０・２人</t>
  </si>
  <si>
    <t>通院１重度研修深夜１．０・日中１．０</t>
  </si>
  <si>
    <t>通院１重度研修深夜１．０・日中１．０・２人</t>
  </si>
  <si>
    <t>通院１重度研修深夜１．０・日中２．０</t>
  </si>
  <si>
    <t>通院１重度研修深夜１．０・日中２．０・２人</t>
  </si>
  <si>
    <t>通院１重度研修深夜２．０・日中１．０</t>
  </si>
  <si>
    <t>通院１重度研修深夜２．０・日中１．０・２人</t>
  </si>
  <si>
    <t>通院１重度研修深夜１．０・早朝１．０・日中１．０</t>
  </si>
  <si>
    <t>通院１重度研修深夜１．０・早朝１．０・日中１．０・２人</t>
  </si>
  <si>
    <t>通院１重度研修日中１．０・夜間１．０・深夜１．０</t>
  </si>
  <si>
    <t>通院１重度研修日中１．０・夜間１．０・深夜１．０・２人</t>
  </si>
  <si>
    <t>通院１重度研修日中増０．５</t>
  </si>
  <si>
    <t>通院１重度研修日中増０．５・２人</t>
  </si>
  <si>
    <t>通院１重度研修日中増１．０</t>
  </si>
  <si>
    <t>通院１重度研修日中増１．０・２人</t>
  </si>
  <si>
    <t>通院１重度研修日中増１．５</t>
  </si>
  <si>
    <t>通院１重度研修日中増１．５・２人</t>
  </si>
  <si>
    <t>通院１重度研修日中増２．０</t>
  </si>
  <si>
    <t>通院１重度研修日中増２．０・２人</t>
  </si>
  <si>
    <t>通院１重度研修日中増２．５</t>
  </si>
  <si>
    <t>通院１重度研修日中増２．５・２人</t>
  </si>
  <si>
    <t>通院１重度研修日中増３．０</t>
  </si>
  <si>
    <t>通院１重度研修日中増３．０・２人</t>
  </si>
  <si>
    <t>通院１重度研修日中増３．５</t>
  </si>
  <si>
    <t>通院１重度研修日中増３．５・２人</t>
  </si>
  <si>
    <t>通院１重度研修日中増４．０</t>
  </si>
  <si>
    <t>通院１重度研修日中増４．０・２人</t>
  </si>
  <si>
    <t>通院１重度研修日中増４．５</t>
  </si>
  <si>
    <t>通院１重度研修日中増４．５・２人</t>
  </si>
  <si>
    <t>通院１重度研修日中増５．０</t>
  </si>
  <si>
    <t>通院１重度研修日中増５．０・２人</t>
  </si>
  <si>
    <t>通院１重度研修日中増５．５</t>
  </si>
  <si>
    <t>通院１重度研修日中増５．５・２人</t>
  </si>
  <si>
    <t>通院１重度研修日中増６．０</t>
  </si>
  <si>
    <t>通院１重度研修日中増６．０・２人</t>
  </si>
  <si>
    <t>通院１重度研修日中増６．５</t>
  </si>
  <si>
    <t>通院１重度研修日中増６．５・２人</t>
  </si>
  <si>
    <t>通院１重度研修日中増７．０</t>
  </si>
  <si>
    <t>通院１重度研修日中増７．０・２人</t>
  </si>
  <si>
    <t>通院１重度研修日中増７．５</t>
  </si>
  <si>
    <t>通院１重度研修日中増７．５・２人</t>
  </si>
  <si>
    <t>通院１重度研修日中増８．０</t>
  </si>
  <si>
    <t>通院１重度研修日中増８．０・２人</t>
  </si>
  <si>
    <t>通院１重度研修日中増８．５</t>
  </si>
  <si>
    <t>通院１重度研修日中増８．５・２人</t>
  </si>
  <si>
    <t>通院１重度研修日中増９．０</t>
  </si>
  <si>
    <t>通院１重度研修日中増９．０・２人</t>
  </si>
  <si>
    <t>通院１重度研修日中増９．５</t>
  </si>
  <si>
    <t>通院１重度研修日中増９．５・２人</t>
  </si>
  <si>
    <t>通院１重度研修日中増１０．０</t>
  </si>
  <si>
    <t>通院１重度研修日中増１０．０・２人</t>
  </si>
  <si>
    <t>通院１重度研修日中増１０．５</t>
  </si>
  <si>
    <t>通院１重度研修日中増１０．５・２人</t>
  </si>
  <si>
    <t>通院１重度研修早朝増０．５</t>
  </si>
  <si>
    <t>通院１重度研修早朝増０．５・２人</t>
  </si>
  <si>
    <t>通院１重度研修早朝増１．０</t>
  </si>
  <si>
    <t>通院１重度研修早朝増１．０・２人</t>
  </si>
  <si>
    <t>通院１重度研修早朝増１．５</t>
  </si>
  <si>
    <t>通院１重度研修早朝増１．５・２人</t>
  </si>
  <si>
    <t>通院１重度研修早朝増２．０</t>
  </si>
  <si>
    <t>通院１重度研修早朝増２．０・２人</t>
  </si>
  <si>
    <t>通院１重度研修早朝増２．５</t>
  </si>
  <si>
    <t>通院１重度研修早朝増２．５・２人</t>
  </si>
  <si>
    <t>通院１重度研修夜間増０．５</t>
  </si>
  <si>
    <t>通院１重度研修夜間増０．５・２人</t>
  </si>
  <si>
    <t>通院１重度研修夜間増１．０</t>
  </si>
  <si>
    <t>通院１重度研修夜間増１．０・２人</t>
  </si>
  <si>
    <t>通院１重度研修夜間増１．５</t>
  </si>
  <si>
    <t>通院１重度研修夜間増１．５・２人</t>
  </si>
  <si>
    <t>通院１重度研修夜間増２．０</t>
  </si>
  <si>
    <t>通院１重度研修夜間増２．０・２人</t>
  </si>
  <si>
    <t>通院１重度研修夜間増２．５</t>
  </si>
  <si>
    <t>通院１重度研修夜間増２．５・２人</t>
  </si>
  <si>
    <t>通院１重度研修夜間増３．０</t>
  </si>
  <si>
    <t>通院１重度研修夜間増３．０・２人</t>
  </si>
  <si>
    <t>通院１重度研修夜間増３．５</t>
  </si>
  <si>
    <t>通院１重度研修夜間増３．５・２人</t>
  </si>
  <si>
    <t>通院１重度研修夜間増４．０</t>
  </si>
  <si>
    <t>通院１重度研修夜間増４．０・２人</t>
  </si>
  <si>
    <t>通院１重度研修夜間増４．５</t>
  </si>
  <si>
    <t>通院１重度研修夜間増４．５・２人</t>
  </si>
  <si>
    <t>通院１重度研修深夜増０．５</t>
  </si>
  <si>
    <t>通院１重度研修深夜増０．５・２人</t>
  </si>
  <si>
    <t>通院１重度研修深夜増１．０</t>
  </si>
  <si>
    <t>通院１重度研修深夜増１．０・２人</t>
  </si>
  <si>
    <t>通院１重度研修深夜増１．５</t>
  </si>
  <si>
    <t>通院１重度研修深夜増１．５・２人</t>
  </si>
  <si>
    <t>通院１重度研修深夜増２．０</t>
  </si>
  <si>
    <t>通院１重度研修深夜増２．０・２人</t>
  </si>
  <si>
    <t>通院１重度研修深夜増２．５</t>
  </si>
  <si>
    <t>通院１重度研修深夜増２．５・２人</t>
  </si>
  <si>
    <t>通院１重度研修深夜増３．０</t>
  </si>
  <si>
    <t>通院１重度研修深夜増３．０・２人</t>
  </si>
  <si>
    <t>通院１重度研修深夜増３．５</t>
  </si>
  <si>
    <t>通院１重度研修深夜増３．５・２人</t>
  </si>
  <si>
    <t>通院１重度研修深夜増４．０</t>
  </si>
  <si>
    <t>通院１重度研修深夜増４．０・２人</t>
  </si>
  <si>
    <t>通院１重度研修深夜増４．５</t>
  </si>
  <si>
    <t>通院１重度研修深夜増４．５・２人</t>
  </si>
  <si>
    <t>通院１重度研修深夜増５．０</t>
  </si>
  <si>
    <t>通院１重度研修深夜増５．０・２人</t>
  </si>
  <si>
    <t>通院１重度研修深夜増５．５</t>
  </si>
  <si>
    <t>通院１重度研修深夜増５．５・２人</t>
  </si>
  <si>
    <t>通院１重度研修深夜増６．０</t>
  </si>
  <si>
    <t>通院１重度研修深夜増６．０・２人</t>
  </si>
  <si>
    <t>通院１重度研修深夜増６．５</t>
  </si>
  <si>
    <t>通院１重度研修深夜増６．５・２人</t>
  </si>
  <si>
    <t>通院１重度研修日中１．５</t>
  </si>
  <si>
    <t>通院１重度研修日中１．５・２人</t>
  </si>
  <si>
    <t>通院１重度研修日中２．５</t>
  </si>
  <si>
    <t>通院１重度研修日中２．５・２人</t>
  </si>
  <si>
    <t>通院１重度研修早朝１．５</t>
  </si>
  <si>
    <t>通院１重度研修早朝１．５・２人</t>
  </si>
  <si>
    <t>通院１重度研修早朝２．５</t>
  </si>
  <si>
    <t>通院１重度研修早朝２．５・２人</t>
  </si>
  <si>
    <t>通院１重度研修夜間１．５</t>
  </si>
  <si>
    <t>通院１重度研修夜間１．５・２人</t>
  </si>
  <si>
    <t>通院１重度研修夜間２．５</t>
  </si>
  <si>
    <t>通院１重度研修夜間２．５・２人</t>
  </si>
  <si>
    <t>通院１重度研修深夜１．５</t>
  </si>
  <si>
    <t>通院１重度研修深夜１．５・２人</t>
  </si>
  <si>
    <t>通院１重度研修深夜２．５</t>
  </si>
  <si>
    <t>通院１重度研修深夜２．５・２人</t>
  </si>
  <si>
    <t>通院１重度研修深夜１．０・早朝０．５</t>
  </si>
  <si>
    <t>通院１重度研修深夜１．０・早朝０．５・２人</t>
  </si>
  <si>
    <t>通院１重度研修深夜１．０・早朝１．５</t>
  </si>
  <si>
    <t>通院１重度研修深夜１．０・早朝１．５・２人</t>
  </si>
  <si>
    <t>通院１重度研修深夜１．５・早朝０．５</t>
  </si>
  <si>
    <t>通院１重度研修深夜１．５・早朝０．５・２人</t>
  </si>
  <si>
    <t>通院１重度研修深夜１．５・早朝１．０</t>
  </si>
  <si>
    <t>通院１重度研修深夜１．５・早朝１．０・２人</t>
  </si>
  <si>
    <t>通院１重度研修深夜１．５・早朝１．５</t>
  </si>
  <si>
    <t>通院１重度研修深夜１．５・早朝１．５・２人</t>
  </si>
  <si>
    <t>通院１重度研修深夜２．０・早朝０．５</t>
  </si>
  <si>
    <t>通院１重度研修深夜２．０・早朝０．５・２人</t>
  </si>
  <si>
    <t>通院１重度研修深夜２．５・早朝０．５</t>
  </si>
  <si>
    <t>通院１重度研修深夜２．５・早朝０．５・２人</t>
  </si>
  <si>
    <t>通院１重度研修早朝１．０・日中０．５</t>
  </si>
  <si>
    <t>通院１重度研修早朝１．０・日中０．５・２人</t>
  </si>
  <si>
    <t>通院１重度研修早朝１．０・日中１．５</t>
  </si>
  <si>
    <t>通院１重度研修早朝１．０・日中１．５・２人</t>
  </si>
  <si>
    <t>通院１重度研修早朝１．５・日中０．５</t>
  </si>
  <si>
    <t>通院１重度研修早朝１．５・日中０．５・２人</t>
  </si>
  <si>
    <t>通院１重度研修早朝１．５・日中１．０</t>
  </si>
  <si>
    <t>通院１重度研修早朝１．５・日中１．０・２人</t>
  </si>
  <si>
    <t>通院１重度研修早朝１．５・日中１．５</t>
  </si>
  <si>
    <t>通院１重度研修早朝１．５・日中１．５・２人</t>
  </si>
  <si>
    <t>通院１重度研修早朝２．０・日中０．５</t>
  </si>
  <si>
    <t>通院１重度研修早朝２．０・日中０．５・２人</t>
  </si>
  <si>
    <t>通院１重度研修早朝２．５・日中０．５</t>
  </si>
  <si>
    <t>通院１重度研修早朝２．５・日中０．５・２人</t>
  </si>
  <si>
    <t>通院１重度研修日中１．０・夜間０．５</t>
  </si>
  <si>
    <t>通院１重度研修日中１．０・夜間０．５・２人</t>
  </si>
  <si>
    <t>通院１重度研修日中１．０・夜間１．５</t>
  </si>
  <si>
    <t>通院１重度研修日中１．０・夜間１．５・２人</t>
  </si>
  <si>
    <t>通院１重度研修日中１．５・夜間０．５</t>
  </si>
  <si>
    <t>通院１重度研修日中１．５・夜間０．５・２人</t>
  </si>
  <si>
    <t>通院１重度研修日中１．５・夜間１．０</t>
  </si>
  <si>
    <t>通院１重度研修日中１．５・夜間１．０・２人</t>
  </si>
  <si>
    <t>通院１重度研修日中１．５・夜間１．５</t>
  </si>
  <si>
    <t>通院１重度研修日中１．５・夜間１．５・２人</t>
  </si>
  <si>
    <t>通院１重度研修日中２．０・夜間０．５</t>
  </si>
  <si>
    <t>通院１重度研修日中２．０・夜間０．５・２人</t>
  </si>
  <si>
    <t>通院１重度研修日中２．５・夜間０．５</t>
  </si>
  <si>
    <t>通院１重度研修日中２．５・夜間０．５・２人</t>
  </si>
  <si>
    <t>通院１重度研修夜間１．０・深夜０．５</t>
  </si>
  <si>
    <t>通院１重度研修夜間１．０・深夜０．５・２人</t>
  </si>
  <si>
    <t>通院１重度研修夜間１．０・深夜１．５</t>
  </si>
  <si>
    <t>通院１重度研修夜間１．０・深夜１．５・２人</t>
  </si>
  <si>
    <t>通院１重度研修夜間１．５・深夜０．５</t>
  </si>
  <si>
    <t>通院１重度研修夜間１．５・深夜０．５・２人</t>
  </si>
  <si>
    <t>通院１重度研修夜間１．５・深夜１．０</t>
  </si>
  <si>
    <t>通院１重度研修夜間１．５・深夜１．０・２人</t>
  </si>
  <si>
    <t>通院１重度研修夜間１．５・深夜１．５</t>
  </si>
  <si>
    <t>通院１重度研修夜間１．５・深夜１．５・２人</t>
  </si>
  <si>
    <t>通院１重度研修夜間２．０・深夜０．５</t>
  </si>
  <si>
    <t>通院１重度研修夜間２．０・深夜０．５・２人</t>
  </si>
  <si>
    <t>通院１重度研修夜間２．５・深夜０．５</t>
  </si>
  <si>
    <t>通院１重度研修夜間２．５・深夜０．５・２人</t>
  </si>
  <si>
    <t>通院１重度研修日跨増深夜１．０・深夜０．５</t>
  </si>
  <si>
    <t>通院１重度研修日跨増深夜１．０・深夜０．５・２人</t>
  </si>
  <si>
    <t>通院１重度研修日跨増深夜１．０・深夜１．５</t>
  </si>
  <si>
    <t>通院１重度研修日跨増深夜１．０・深夜１．５・２人</t>
  </si>
  <si>
    <t>通院１重度研修日跨増深夜１．５・深夜０．５</t>
  </si>
  <si>
    <t>通院１重度研修日跨増深夜１．５・深夜０．５・２人</t>
  </si>
  <si>
    <t>通院１重度研修日跨増深夜１．５・深夜１．０</t>
  </si>
  <si>
    <t>通院１重度研修日跨増深夜１．５・深夜１．０・２人</t>
  </si>
  <si>
    <t>通院１重度研修日跨増深夜１．５・深夜１．５</t>
  </si>
  <si>
    <t>通院１重度研修日跨増深夜１．５・深夜１．５・２人</t>
  </si>
  <si>
    <t>通院１重度研修日跨増深夜２．０・深夜０．５</t>
  </si>
  <si>
    <t>通院１重度研修日跨増深夜２．０・深夜０．５・２人</t>
  </si>
  <si>
    <t>通院１重度研修日跨増深夜２．５・深夜０．５</t>
  </si>
  <si>
    <t>通院１重度研修日跨増深夜２．５・深夜０．５・２人</t>
  </si>
  <si>
    <t>通院１重度研修深夜１．０・日中０．５・２人</t>
  </si>
  <si>
    <t>通院１重度研修深夜１．０・日中１．５</t>
  </si>
  <si>
    <t>通院１重度研修深夜１．０・日中１．５・２人</t>
  </si>
  <si>
    <t>通院１重度研修深夜１．５・日中０．５</t>
  </si>
  <si>
    <t>通院１重度研修深夜１．５・日中０．５・２人</t>
  </si>
  <si>
    <t>通院１重度研修深夜１．５・日中１．０</t>
  </si>
  <si>
    <t>通院１重度研修深夜１．５・日中１．０・２人</t>
  </si>
  <si>
    <t>通院１重度研修深夜１．５・日中１．５</t>
  </si>
  <si>
    <t>通院１重度研修深夜１．５・日中１．５・２人</t>
  </si>
  <si>
    <t>通院１重度研修深夜２．０・日中０．５</t>
  </si>
  <si>
    <t>通院１重度研修深夜２．０・日中０．５・２人</t>
  </si>
  <si>
    <t>通院１重度研修深夜２．５・日中０．５</t>
  </si>
  <si>
    <t>通院１重度研修深夜２．５・日中０．５・２人</t>
  </si>
  <si>
    <t>通院１重度研修深夜１．０・早朝０．５・日中０．５</t>
  </si>
  <si>
    <t>通院１重度研修深夜１．０・早朝０．５・日中０．５・２人</t>
  </si>
  <si>
    <t>通院１重度研修深夜１．０・早朝０．５・日中１．０</t>
  </si>
  <si>
    <t>通院１重度研修深夜１．０・早朝０．５・日中１．０・２人</t>
  </si>
  <si>
    <t>通院１重度研修深夜１．０・早朝０．５・日中１．５</t>
  </si>
  <si>
    <t>通院１重度研修深夜１．０・早朝０．５・日中１．５・２人</t>
  </si>
  <si>
    <t>通院１重度研修深夜１．０・早朝１．０・日中０．５</t>
  </si>
  <si>
    <t>通院１重度研修深夜１．０・早朝１．０・日中０．５・２人</t>
  </si>
  <si>
    <t>通院１重度研修深夜１．０・早朝１．５・日中０．５</t>
  </si>
  <si>
    <t>通院１重度研修深夜１．０・早朝１．５・日中０．５・２人</t>
  </si>
  <si>
    <t>通院１重度研修深夜１．５・早朝０．５・日中０．５</t>
  </si>
  <si>
    <t>通院１重度研修深夜１．５・早朝０．５・日中０．５・２人</t>
  </si>
  <si>
    <t>通院１重度研修深夜１．５・早朝０．５・日中１．０</t>
  </si>
  <si>
    <t>通院１重度研修深夜１．５・早朝０．５・日中１．０・２人</t>
  </si>
  <si>
    <t>通院１重度研修深夜１．５・早朝１．０・日中０．５</t>
  </si>
  <si>
    <t>通院１重度研修深夜１．５・早朝１．０・日中０．５・２人</t>
  </si>
  <si>
    <t>通院１重度研修日中１．０・夜間０．５・深夜０．５</t>
  </si>
  <si>
    <t>通院１重度研修日中１．０・夜間０．５・深夜０．５・２人</t>
  </si>
  <si>
    <t>通院１重度研修日中１．０・夜間０．５・深夜１．０</t>
  </si>
  <si>
    <t>通院１重度研修日中１．０・夜間０．５・深夜１．０・２人</t>
  </si>
  <si>
    <t>通院１重度研修日中１．０・夜間０．５・深夜１．５</t>
  </si>
  <si>
    <t>通院１重度研修日中１．０・夜間０．５・深夜１．５・２人</t>
  </si>
  <si>
    <t>通院１重度研修日中１．０・夜間１．０・深夜０．５</t>
  </si>
  <si>
    <t>通院１重度研修日中１．０・夜間１．０・深夜０．５・２人</t>
  </si>
  <si>
    <t>通院１重度研修日中１．０・夜間１．５・深夜０．５</t>
  </si>
  <si>
    <t>通院１重度研修日中１．０・夜間１．５・深夜０．５・２人</t>
  </si>
  <si>
    <t>通院１重度研修日中１．５・夜間０．５・深夜０．５</t>
  </si>
  <si>
    <t>通院１重度研修日中１．５・夜間０．５・深夜０．５・２人</t>
  </si>
  <si>
    <t>通院１重度研修日中１．５・夜間０．５・深夜１．０</t>
  </si>
  <si>
    <t>通院１重度研修日中１．５・夜間０．５・深夜１．０・２人</t>
  </si>
  <si>
    <t>通院１重度研修日中１．５・夜間１．０・深夜０．５</t>
  </si>
  <si>
    <t>通院１重度研修日中１．５・夜間１．０・深夜０．５・２人</t>
  </si>
  <si>
    <t>通院１重度研修深夜２．０・早朝０．５・日中０．５</t>
  </si>
  <si>
    <t>通院１重度研修深夜２．０・早朝０．５・日中０．５・２人</t>
  </si>
  <si>
    <t>通院１重度研修日中２．０・夜間０．５・深夜０．５</t>
  </si>
  <si>
    <t>通院１重度研修日中２．０・夜間０．５・深夜０．５・２人</t>
  </si>
  <si>
    <t>通院１夜間０．５・２人</t>
  </si>
  <si>
    <t>通院１夜間１．０・２人</t>
  </si>
  <si>
    <t>通院１夜間１．５・２人</t>
  </si>
  <si>
    <t>通院１夜間２．０・２人</t>
  </si>
  <si>
    <t>通院１夜間２．５・２人</t>
  </si>
  <si>
    <t>通院１夜間３．０・２人</t>
  </si>
  <si>
    <t>通院１夜間３．５・２人</t>
  </si>
  <si>
    <t>通院１夜間４．０・２人</t>
  </si>
  <si>
    <t>通院１夜間４．５・２人</t>
  </si>
  <si>
    <t>通院２日中０．５</t>
  </si>
  <si>
    <t>通院２日中０．５・２人</t>
  </si>
  <si>
    <t>通院２日中１．０</t>
  </si>
  <si>
    <t>通院２日中１．０・２人</t>
  </si>
  <si>
    <t>通院２日中１．５</t>
  </si>
  <si>
    <t>通院２日中１．５・２人</t>
  </si>
  <si>
    <t>通院２日中２．０</t>
  </si>
  <si>
    <t>通院２日中２．０・２人</t>
  </si>
  <si>
    <t>通院２日中２．５</t>
  </si>
  <si>
    <t>通院２日中２．５・２人</t>
  </si>
  <si>
    <t>通院２日中３．０</t>
  </si>
  <si>
    <t>通院２日中３．０・２人</t>
  </si>
  <si>
    <t>通院２日中３．５</t>
  </si>
  <si>
    <t>通院２日中３．５・２人</t>
  </si>
  <si>
    <t>通院２日中４．０</t>
  </si>
  <si>
    <t>通院２日中４．０・２人</t>
  </si>
  <si>
    <t>通院２日中４．５</t>
  </si>
  <si>
    <t>通院２日中４．５・２人</t>
  </si>
  <si>
    <t>通院２日中５．０</t>
  </si>
  <si>
    <t>通院２日中５．０・２人</t>
  </si>
  <si>
    <t>通院２日中５．５</t>
  </si>
  <si>
    <t>通院２日中５．５・２人</t>
  </si>
  <si>
    <t>通院２日中６．０</t>
  </si>
  <si>
    <t>通院２日中６．０・２人</t>
  </si>
  <si>
    <t>通院２日中６．５</t>
  </si>
  <si>
    <t>通院２日中６．５・２人</t>
  </si>
  <si>
    <t>通院２日中７．０</t>
  </si>
  <si>
    <t>通院２日中７．０・２人</t>
  </si>
  <si>
    <t>通院２日中７．５</t>
  </si>
  <si>
    <t>通院２日中７．５・２人</t>
  </si>
  <si>
    <t>通院２日中８．０</t>
  </si>
  <si>
    <t>通院２日中８．０・２人</t>
  </si>
  <si>
    <t>通院２日中８．５</t>
  </si>
  <si>
    <t>通院２日中８．５・２人</t>
  </si>
  <si>
    <t>通院２日中９．０</t>
  </si>
  <si>
    <t>通院２日中９．０・２人</t>
  </si>
  <si>
    <t>通院２日中９．５</t>
  </si>
  <si>
    <t>通院２日中９．５・２人</t>
  </si>
  <si>
    <t>通院２日中１０．０</t>
  </si>
  <si>
    <t>通院２日中１０．０・２人</t>
  </si>
  <si>
    <t>通院２日中１０．５</t>
  </si>
  <si>
    <t>通院２日中１０．５・２人</t>
  </si>
  <si>
    <t>通院２早朝０．５・２人</t>
  </si>
  <si>
    <t>通院２早朝１．０・２人</t>
  </si>
  <si>
    <t>通院２早朝１．５・２人</t>
  </si>
  <si>
    <t>通院２早朝２．０・２人</t>
  </si>
  <si>
    <t>通院２早朝２．５・２人</t>
  </si>
  <si>
    <t>通院２夜間０．５・２人</t>
  </si>
  <si>
    <t>通院２夜間１．０・２人</t>
  </si>
  <si>
    <t>通院２夜間１．５・２人</t>
  </si>
  <si>
    <t>通院２夜間２．０・２人</t>
  </si>
  <si>
    <t>通院２夜間２．５・２人</t>
  </si>
  <si>
    <t>通院２夜間３．０・２人</t>
  </si>
  <si>
    <t>通院２夜間３．５・２人</t>
  </si>
  <si>
    <t>通院２夜間４．０・２人</t>
  </si>
  <si>
    <t>通院２夜間４．５・２人</t>
  </si>
  <si>
    <t>通院２深夜０．５・２人</t>
  </si>
  <si>
    <t>通院２深夜１．０・２人</t>
  </si>
  <si>
    <t>通院２深夜１．５・２人</t>
  </si>
  <si>
    <t>通院２深夜２．０・２人</t>
  </si>
  <si>
    <t>通院２深夜２．５・２人</t>
  </si>
  <si>
    <t>通院２深夜３．０・２人</t>
  </si>
  <si>
    <t>通院２深夜３．５・２人</t>
  </si>
  <si>
    <t>通院２深夜４．０・２人</t>
  </si>
  <si>
    <t>通院２深夜４．５・２人</t>
  </si>
  <si>
    <t>通院２深夜５．０・２人</t>
  </si>
  <si>
    <t>通院２深夜５．５・２人</t>
  </si>
  <si>
    <t>通院２深夜６．０・２人</t>
  </si>
  <si>
    <t>通院２深夜６．５・２人</t>
  </si>
  <si>
    <t>サービス内容略称</t>
  </si>
  <si>
    <t>合成</t>
  </si>
  <si>
    <t>日付</t>
  </si>
  <si>
    <t>開始
時間</t>
  </si>
  <si>
    <t>終了
時間</t>
  </si>
  <si>
    <t>枚中</t>
  </si>
  <si>
    <t>枚目</t>
  </si>
  <si>
    <t>等級区分</t>
  </si>
  <si>
    <t>負担上限額</t>
  </si>
  <si>
    <t>単位数</t>
  </si>
  <si>
    <t>通院１日中０．５</t>
  </si>
  <si>
    <t>通院１日中０．５・２人</t>
  </si>
  <si>
    <t>通院１日中１．０</t>
  </si>
  <si>
    <t>通院１日中１．０・２人</t>
  </si>
  <si>
    <t>通院１日中１．５</t>
  </si>
  <si>
    <t>通院１日中１．５・２人</t>
  </si>
  <si>
    <t>通院１日中２．０</t>
  </si>
  <si>
    <t>通院１日中２．０・２人</t>
  </si>
  <si>
    <t>通院１日中２．５</t>
  </si>
  <si>
    <t>通院１日中２．５・２人</t>
  </si>
  <si>
    <t>通院１日中３．０</t>
  </si>
  <si>
    <t>通院１日中３．０・２人</t>
  </si>
  <si>
    <t>通院１日中３．５</t>
  </si>
  <si>
    <t>通院１日中３．５・２人</t>
  </si>
  <si>
    <t>通院１日中４．０</t>
  </si>
  <si>
    <t>通院１日中４．０・２人</t>
  </si>
  <si>
    <t>通院１日中４．５</t>
  </si>
  <si>
    <t>通院１日中４．５・２人</t>
  </si>
  <si>
    <t>通院１日中５．０</t>
  </si>
  <si>
    <t>通院１日中５．０・２人</t>
  </si>
  <si>
    <t>通院１日中５．５</t>
  </si>
  <si>
    <t>通院１日中５．５・２人</t>
  </si>
  <si>
    <t>通院１日中６．０</t>
  </si>
  <si>
    <t>通院１日中６．０・２人</t>
  </si>
  <si>
    <t>通院１日中６．５</t>
  </si>
  <si>
    <t>通院１日中６．５・２人</t>
  </si>
  <si>
    <t>通院１日中７．０</t>
  </si>
  <si>
    <t>通院１日中７．０・２人</t>
  </si>
  <si>
    <t>通院１日中７．５</t>
  </si>
  <si>
    <t>通院１日中７．５・２人</t>
  </si>
  <si>
    <t>通院１日中８．０</t>
  </si>
  <si>
    <t>通院１日中８．０・２人</t>
  </si>
  <si>
    <t>通院１日中８．５</t>
  </si>
  <si>
    <t>通院１日中８．５・２人</t>
  </si>
  <si>
    <t>通院１日中９．０</t>
  </si>
  <si>
    <t>通院１日中９．０・２人</t>
  </si>
  <si>
    <t>通院１日中９．５</t>
  </si>
  <si>
    <t>通院１日中９．５・２人</t>
  </si>
  <si>
    <t>通院１日中１０．０</t>
  </si>
  <si>
    <t>通院１日中１０．０・２人</t>
  </si>
  <si>
    <t>通院１日中１０．５</t>
  </si>
  <si>
    <t>通院１日中１０．５・２人</t>
  </si>
  <si>
    <t>通院１早朝０．５・２人</t>
  </si>
  <si>
    <t>通院１早朝１．０・２人</t>
  </si>
  <si>
    <t>通院１早朝１．５・２人</t>
  </si>
  <si>
    <t>通院１早朝２．０・２人</t>
  </si>
  <si>
    <t>通院１早朝２．５・２人</t>
  </si>
  <si>
    <t>通院１深夜０．５・２人</t>
  </si>
  <si>
    <t>通院１深夜１．０・２人</t>
  </si>
  <si>
    <t>通院１深夜１．５・２人</t>
  </si>
  <si>
    <t>通院１深夜２．０・２人</t>
  </si>
  <si>
    <t>通院１深夜２．５・２人</t>
  </si>
  <si>
    <t>通院１深夜３．０・２人</t>
  </si>
  <si>
    <t>通院１深夜３．５・２人</t>
  </si>
  <si>
    <t>通院１深夜４．０・２人</t>
  </si>
  <si>
    <t>通院１深夜４．５・２人</t>
  </si>
  <si>
    <t>通院１深夜５．０・２人</t>
  </si>
  <si>
    <t>通院１深夜５．５・２人</t>
  </si>
  <si>
    <t>通院１深夜６．０・２人</t>
  </si>
  <si>
    <t>通院１深夜６．５・２人</t>
  </si>
  <si>
    <t>通院１深夜０．５・早朝０．５</t>
  </si>
  <si>
    <t>通院１深夜０．５・早朝０．５・２人</t>
  </si>
  <si>
    <t>通院１深夜０．５・早朝１．０</t>
  </si>
  <si>
    <t>通院１深夜０．５・早朝１．０・２人</t>
  </si>
  <si>
    <t>通院１深夜０．５・早朝１．５</t>
  </si>
  <si>
    <t>通院１深夜０．５・早朝１．５・２人</t>
  </si>
  <si>
    <t>通院１深夜０．５・早朝２．０</t>
  </si>
  <si>
    <t>通院１深夜０．５・早朝２．０・２人</t>
  </si>
  <si>
    <t>通院１深夜０．５・早朝２．５</t>
  </si>
  <si>
    <t>通院１深夜０．５・早朝２．５・２人</t>
  </si>
  <si>
    <t>通院１深夜１．０・早朝０．５</t>
  </si>
  <si>
    <t>通院１深夜１．０・早朝０．５・２人</t>
  </si>
  <si>
    <t>通院１深夜１．０・早朝１．０</t>
  </si>
  <si>
    <t>通院１深夜１．０・早朝１．０・２人</t>
  </si>
  <si>
    <t>通院１深夜１．０・早朝１．５</t>
  </si>
  <si>
    <t>通院１深夜１．０・早朝１．５・２人</t>
  </si>
  <si>
    <t>通院１深夜１．０・早朝２．０</t>
  </si>
  <si>
    <t>通院１深夜１．０・早朝２．０・２人</t>
  </si>
  <si>
    <t>通院１深夜１．５・早朝０．５</t>
  </si>
  <si>
    <t>通院１深夜１．５・早朝０．５・２人</t>
  </si>
  <si>
    <t>通院１深夜１．５・早朝１．０</t>
  </si>
  <si>
    <t>通院１深夜１．５・早朝１．０・２人</t>
  </si>
  <si>
    <t>通院１深夜１．５・早朝１．５</t>
  </si>
  <si>
    <t>通院１深夜１．５・早朝１．５・２人</t>
  </si>
  <si>
    <t>通院１深夜２．０・早朝０．５</t>
  </si>
  <si>
    <t>通院１深夜２．０・早朝０．５・２人</t>
  </si>
  <si>
    <t>通院１深夜２．０・早朝１．０</t>
  </si>
  <si>
    <t>通院１深夜２．０・早朝１．０・２人</t>
  </si>
  <si>
    <t>通院１深夜２．５・早朝０．５</t>
  </si>
  <si>
    <t>通院１深夜２．５・早朝０．５・２人</t>
  </si>
  <si>
    <t>通院１深夜０．５・早朝２．０・日中０．５</t>
  </si>
  <si>
    <t>通院１深夜０．５・早朝２．０・日中０．５・２人</t>
  </si>
  <si>
    <t>通院１夜間０．５・深夜０．５</t>
  </si>
  <si>
    <t>通院１夜間０．５・深夜０．５・２人</t>
  </si>
  <si>
    <t>通院１夜間０．５・深夜１．０</t>
  </si>
  <si>
    <t>通院１夜間０．５・深夜１．０・２人</t>
  </si>
  <si>
    <t>通院１夜間０．５・深夜１．５</t>
  </si>
  <si>
    <t>通院１夜間０．５・深夜１．５・２人</t>
  </si>
  <si>
    <t>通院１夜間０．５・深夜２．０</t>
  </si>
  <si>
    <t>通院１夜間０．５・深夜２．０・２人</t>
  </si>
  <si>
    <t>通院１夜間０．５・深夜２．５</t>
  </si>
  <si>
    <t>通院１夜間０．５・深夜２．５・２人</t>
  </si>
  <si>
    <t>通院１夜間１．０・深夜０．５</t>
  </si>
  <si>
    <t>通院１夜間１．０・深夜０．５・２人</t>
  </si>
  <si>
    <t>通院１夜間１．０・深夜１．０</t>
  </si>
  <si>
    <t>通院１夜間１．０・深夜１．０・２人</t>
  </si>
  <si>
    <t>通院１夜間１．０・深夜１．５</t>
  </si>
  <si>
    <t>通院１夜間１．０・深夜１．５・２人</t>
  </si>
  <si>
    <t>通院１夜間１．０・深夜２．０</t>
  </si>
  <si>
    <t>通院１夜間１．０・深夜２．０・２人</t>
  </si>
  <si>
    <t>通院１夜間１．５・深夜０．５</t>
  </si>
  <si>
    <t>通院１夜間１．５・深夜０．５・２人</t>
  </si>
  <si>
    <t>通院１夜間１．５・深夜１．０</t>
  </si>
  <si>
    <t>通院１夜間１．５・深夜１．０・２人</t>
  </si>
  <si>
    <t>通院１夜間１．５・深夜１．５</t>
  </si>
  <si>
    <t>通院１夜間１．５・深夜１．５・２人</t>
  </si>
  <si>
    <t>通院１夜間２．０・深夜０．５</t>
  </si>
  <si>
    <t>通院１夜間２．０・深夜０．５・２人</t>
  </si>
  <si>
    <t>通院１夜間２．０・深夜１．０</t>
  </si>
  <si>
    <t>通院１夜間２．０・深夜１．０・２人</t>
  </si>
  <si>
    <t>通院１夜間２．５・深夜０．５</t>
  </si>
  <si>
    <t>通院１夜間２．５・深夜０．５・２人</t>
  </si>
  <si>
    <t>通院１日跨増深夜０．５・深夜０．５</t>
  </si>
  <si>
    <t>通院１日跨増深夜０．５・深夜０．５・２人</t>
  </si>
  <si>
    <t>通院１日跨増深夜０．５・深夜１．０</t>
  </si>
  <si>
    <t>通院１日跨増深夜０．５・深夜１．０・２人</t>
  </si>
  <si>
    <t>通院１日跨増深夜０．５・深夜１．５</t>
  </si>
  <si>
    <t>通院１日跨増深夜０．５・深夜１．５・２人</t>
  </si>
  <si>
    <t>通院１日跨増深夜０．５・深夜２．０</t>
  </si>
  <si>
    <t>通院１日跨増深夜０．５・深夜２．０・２人</t>
  </si>
  <si>
    <t>通院１日跨増深夜０．５・深夜２．５</t>
  </si>
  <si>
    <t>通院１日跨増深夜０．５・深夜２．５・２人</t>
  </si>
  <si>
    <t>通院１日跨増深夜１．０・深夜０．５</t>
  </si>
  <si>
    <t>通院１日跨増深夜１．０・深夜０．５・２人</t>
  </si>
  <si>
    <t>通院１日跨増深夜１．０・深夜１．０</t>
  </si>
  <si>
    <t>通院１日跨増深夜１．０・深夜１．０・２人</t>
  </si>
  <si>
    <t>通院１日跨増深夜１．０・深夜１．５</t>
  </si>
  <si>
    <t>通院１日跨増深夜１．０・深夜１．５・２人</t>
  </si>
  <si>
    <t>通院１日跨増深夜１．０・深夜２．０</t>
  </si>
  <si>
    <t>通院１日跨増深夜１．０・深夜２．０・２人</t>
  </si>
  <si>
    <t>通院１日跨増深夜１．５・深夜０．５</t>
  </si>
  <si>
    <t>通院１日跨増深夜１．５・深夜０．５・２人</t>
  </si>
  <si>
    <t>通院１日跨増深夜１．５・深夜１．０</t>
  </si>
  <si>
    <t>通院１日跨増深夜１．５・深夜１．０・２人</t>
  </si>
  <si>
    <t>通院１日跨増深夜１．５・深夜１．５</t>
  </si>
  <si>
    <t>通院１日跨増深夜１．５・深夜１．５・２人</t>
  </si>
  <si>
    <t>通院１日跨増深夜２．０・深夜０．５</t>
  </si>
  <si>
    <t>通院１日跨増深夜２．０・深夜０．５・２人</t>
  </si>
  <si>
    <t>通院１日跨増深夜２．０・深夜１．０</t>
  </si>
  <si>
    <t>通院１日跨増深夜２．０・深夜１．０・２人</t>
  </si>
  <si>
    <t>通院１日跨増深夜２．５・深夜０．５</t>
  </si>
  <si>
    <t>通院１日跨増深夜２．５・深夜０．５・２人</t>
  </si>
  <si>
    <t>通院１深夜０．５・早朝１．５・日中０．５</t>
  </si>
  <si>
    <t>通院１深夜０．５・早朝１．５・日中０．５・２人</t>
  </si>
  <si>
    <t>通院１深夜０．５・早朝１．５・日中１．０・２人</t>
  </si>
  <si>
    <t>通院１深夜１．０・早朝１．５・日中０．５</t>
  </si>
  <si>
    <t>通院１深夜１．０・早朝１．５・日中０．５・２人</t>
  </si>
  <si>
    <t>通院１深夜０．５・早朝１．０・日中０．５</t>
  </si>
  <si>
    <t>通院１深夜０．５・早朝１．０・日中０．５・２人</t>
  </si>
  <si>
    <t>通院１深夜０．５・早朝１．０・日中１．０</t>
  </si>
  <si>
    <t>通院１深夜０．５・早朝１．０・日中１．０・２人</t>
  </si>
  <si>
    <t>通院１深夜０．５・早朝１．０・日中１．５</t>
  </si>
  <si>
    <t>通院１深夜０．５・早朝１．０・日中１．５・２人</t>
  </si>
  <si>
    <t>通院１深夜１．０・早朝１．０・日中０．５</t>
  </si>
  <si>
    <t>通院１深夜１．０・早朝１．０・日中０．５・２人</t>
  </si>
  <si>
    <t>通院１深夜１．０・早朝１．０・日中１．０</t>
  </si>
  <si>
    <t>通院１深夜１．０・早朝１．０・日中１．０・２人</t>
  </si>
  <si>
    <t>通院１深夜１．５・早朝１．０・日中０．５</t>
  </si>
  <si>
    <t>通院１深夜１．５・早朝１．０・日中０．５・２人</t>
  </si>
  <si>
    <t>通院１深夜０．５・早朝０．５・日中０．５</t>
  </si>
  <si>
    <t>通院１深夜０．５・早朝０．５・日中０．５・２人</t>
  </si>
  <si>
    <t>通院１深夜０．５・早朝０．５・日中１．０</t>
  </si>
  <si>
    <t>通院１深夜０．５・早朝０．５・日中１．０・２人</t>
  </si>
  <si>
    <t>通院１深夜０．５・早朝０．５・日中１．５</t>
  </si>
  <si>
    <t>通院１深夜０．５・早朝０．５・日中１．５・２人</t>
  </si>
  <si>
    <t>通院１深夜０．５・早朝０．５・日中２．０</t>
  </si>
  <si>
    <t>通院１深夜０．５・早朝０．５・日中２．０・２人</t>
  </si>
  <si>
    <t>通院１深夜１．０・早朝０．５・日中０．５</t>
  </si>
  <si>
    <t>通院１深夜１．０・早朝０．５・日中０．５・２人</t>
  </si>
  <si>
    <t>通院１深夜１．０・早朝０．５・日中１．０</t>
  </si>
  <si>
    <t>通院１深夜１．０・早朝０．５・日中１．０・２人</t>
  </si>
  <si>
    <t>通院１深夜１．０・早朝０．５・日中１．５</t>
  </si>
  <si>
    <t>通院１深夜１．０・早朝０．５・日中１．５・２人</t>
  </si>
  <si>
    <t>通院１深夜１．５・早朝０．５・日中０．５</t>
  </si>
  <si>
    <t>通院１深夜１．５・早朝０．５・日中０．５・２人</t>
  </si>
  <si>
    <t>通院１深夜１．５・早朝０．５・日中１．０</t>
  </si>
  <si>
    <t>通院１深夜１．５・早朝０．５・日中１．０・２人</t>
  </si>
  <si>
    <t>通院１深夜２．０・早朝０．５・日中０．５</t>
  </si>
  <si>
    <t>通院１深夜２．０・早朝０．５・日中０．５・２人</t>
  </si>
  <si>
    <t>通院１深夜０．５・日中０．５</t>
  </si>
  <si>
    <t>通院１深夜０．５・日中０．５・２人</t>
  </si>
  <si>
    <t>通院１深夜０．５・日中１．０</t>
  </si>
  <si>
    <t>通院１深夜０．５・日中１．０・２人</t>
  </si>
  <si>
    <t>通院１深夜０．５・日中１．５</t>
  </si>
  <si>
    <t>通院１深夜０．５・日中１．５・２人</t>
  </si>
  <si>
    <t>通院１深夜０．５・日中２．０</t>
  </si>
  <si>
    <t>通院１深夜０．５・日中２．０・２人</t>
  </si>
  <si>
    <t>通院１深夜０．５・日中２．５</t>
  </si>
  <si>
    <t>通院１深夜０．５・日中２．５・２人</t>
  </si>
  <si>
    <t>通院１深夜１．０・日中０．５</t>
  </si>
  <si>
    <t>通院１深夜１．０・日中０．５・２人</t>
  </si>
  <si>
    <t>通院１深夜１．０・日中１．０</t>
  </si>
  <si>
    <t>通院１深夜１．０・日中１．０・２人</t>
  </si>
  <si>
    <t>通院１深夜１．０・日中１．５</t>
  </si>
  <si>
    <t>通院１深夜１．０・日中１．５・２人</t>
  </si>
  <si>
    <t>通院１深夜１．０・日中２．０</t>
  </si>
  <si>
    <t>通院１深夜１．０・日中２．０・２人</t>
  </si>
  <si>
    <t>通院１深夜１．５・日中０．５</t>
  </si>
  <si>
    <t>通院１深夜１．５・日中０．５・２人</t>
  </si>
  <si>
    <t>通院１深夜１．５・日中１．０</t>
  </si>
  <si>
    <t>通院１深夜１．５・日中１．０・２人</t>
  </si>
  <si>
    <t>通院１深夜１．５・日中１．５</t>
  </si>
  <si>
    <t>通院１深夜１．５・日中１．５・２人</t>
  </si>
  <si>
    <t>通院１深夜２．０・日中０．５</t>
  </si>
  <si>
    <t>通院１深夜２．０・日中０．５・２人</t>
  </si>
  <si>
    <t>通院１深夜２．０・日中１．０</t>
  </si>
  <si>
    <t>通院１深夜２．０・日中１．０・２人</t>
  </si>
  <si>
    <t>通院１深夜２．５・日中０．５</t>
  </si>
  <si>
    <t>通院１深夜２．５・日中０．５・２人</t>
  </si>
  <si>
    <t>通院１日中０．５・夜間２．０・深夜０．５・２人</t>
  </si>
  <si>
    <t>通院１日中０．５・夜間１．５・深夜０．５・２人</t>
  </si>
  <si>
    <t>通院１日中０．５・夜間１．５・深夜１．０・２人</t>
  </si>
  <si>
    <t>通院１日中１．０・夜間１．５・深夜０．５・２人</t>
  </si>
  <si>
    <t>通院１日中０．５・夜間１．０・深夜０．５・２人</t>
  </si>
  <si>
    <t>通院１日中０．５・夜間１．０・深夜１．０・２人</t>
  </si>
  <si>
    <t>通院１日中０．５・夜間１．０・深夜１．５・２人</t>
  </si>
  <si>
    <t>通院１日中１．０・夜間１．０・深夜０．５・２人</t>
  </si>
  <si>
    <t>通院１日中１．０・夜間１．０・深夜１．０・２人</t>
  </si>
  <si>
    <t>通院１日中１．５・夜間１．０・深夜０．５・２人</t>
  </si>
  <si>
    <t>通院１日中０．５・夜間０．５・深夜０．５・２人</t>
  </si>
  <si>
    <t>通院１日中０．５・夜間０．５・深夜１．０・２人</t>
  </si>
  <si>
    <t>通院１日中０．５・夜間０．５・深夜１．５・２人</t>
  </si>
  <si>
    <t>通院１日中０．５・夜間０．５・深夜２．０・２人</t>
  </si>
  <si>
    <t>通院１日中１．０・夜間０．５・深夜０．５・２人</t>
  </si>
  <si>
    <t>通院１日中１．０・夜間０．５・深夜１．０・２人</t>
  </si>
  <si>
    <t>通院１日中１．０・夜間０．５・深夜１．５・２人</t>
  </si>
  <si>
    <t>通院１日中１．５・夜間０．５・深夜０．５・２人</t>
  </si>
  <si>
    <t>通院１日中１．５・夜間０．５・深夜１．０・２人</t>
  </si>
  <si>
    <t>通院１日中２．０・夜間０．５・深夜０．５・２人</t>
  </si>
  <si>
    <t>通院１早朝０．５・日中２．０・夜間０．５・２人</t>
  </si>
  <si>
    <t>通院１日中増０．５</t>
  </si>
  <si>
    <t>通院１日中増０．５・２人</t>
  </si>
  <si>
    <t>通院１日中増１．０</t>
  </si>
  <si>
    <t>通院１日中増１．０・２人</t>
  </si>
  <si>
    <t>通院１日中増１．５</t>
  </si>
  <si>
    <t>通院１日中増１．５・２人</t>
  </si>
  <si>
    <t>通院１日中増２．０</t>
  </si>
  <si>
    <t>通院１日中増２．０・２人</t>
  </si>
  <si>
    <t>通院１日中増２．５</t>
  </si>
  <si>
    <t>通院１日中増２．５・２人</t>
  </si>
  <si>
    <t>通院１日中増３．０</t>
  </si>
  <si>
    <t>通院１日中増３．０・２人</t>
  </si>
  <si>
    <t>通院１日中増３．５</t>
  </si>
  <si>
    <t>通院１日中増３．５・２人</t>
  </si>
  <si>
    <t>通院１日中増４．０</t>
  </si>
  <si>
    <t>通院１日中増４．０・２人</t>
  </si>
  <si>
    <t>通院１日中増４．５</t>
  </si>
  <si>
    <t>通院１日中増４．５・２人</t>
  </si>
  <si>
    <t>通院１日中増５．０</t>
  </si>
  <si>
    <t>通院１日中増５．０・２人</t>
  </si>
  <si>
    <t>通院１日中増５．５</t>
  </si>
  <si>
    <t>通院１日中増５．５・２人</t>
  </si>
  <si>
    <t>通院１日中増６．０</t>
  </si>
  <si>
    <t>通院１日中増６．０・２人</t>
  </si>
  <si>
    <t>通院１重度研修深夜１．０・日中０．５</t>
  </si>
  <si>
    <t>サービスコード　　</t>
  </si>
  <si>
    <t>算定　　　　単位</t>
  </si>
  <si>
    <t>身体介護</t>
  </si>
  <si>
    <t>年</t>
  </si>
  <si>
    <t>円</t>
  </si>
  <si>
    <t>通院１深夜０．５・早朝１．５・日中１．０</t>
  </si>
  <si>
    <t>通院１日中０．５・基礎</t>
  </si>
  <si>
    <t>通院１日中０．５・基礎・２人</t>
  </si>
  <si>
    <t>通院１日中１．０・基礎</t>
  </si>
  <si>
    <t>通院１日中１．０・基礎・２人</t>
  </si>
  <si>
    <t>通院１日中１．５・基礎</t>
  </si>
  <si>
    <t>通院１日中１．５・基礎・２人</t>
  </si>
  <si>
    <t>通院１日中２．０・基礎</t>
  </si>
  <si>
    <t>通院１日中２．０・基礎・２人</t>
  </si>
  <si>
    <t>通院１日中２．５・基礎</t>
  </si>
  <si>
    <t>通院１日中２．５・基礎・２人</t>
  </si>
  <si>
    <t>通院１日中３．０・基礎</t>
  </si>
  <si>
    <t>通院１日中３．０・基礎・２人</t>
  </si>
  <si>
    <t>通院１日中３．５・基礎</t>
  </si>
  <si>
    <t>通院１日中３．５・基礎・２人</t>
  </si>
  <si>
    <t>通院１日中４．０・基礎</t>
  </si>
  <si>
    <t>通院１日中４．０・基礎・２人</t>
  </si>
  <si>
    <t>通院１日中４．５・基礎</t>
  </si>
  <si>
    <t>通院１日中４．５・基礎・２人</t>
  </si>
  <si>
    <t>通院１日中５．０・基礎</t>
  </si>
  <si>
    <t>通院１日中５．０・基礎・２人</t>
  </si>
  <si>
    <t>通院１日中５．５・基礎</t>
  </si>
  <si>
    <t>通院１日中５．５・基礎・２人</t>
  </si>
  <si>
    <t>通院１日中６．０・基礎</t>
  </si>
  <si>
    <t>通院１日中６．０・基礎・２人</t>
  </si>
  <si>
    <t>通院１日中６．５・基礎</t>
  </si>
  <si>
    <t>通院１日中６．５・基礎・２人</t>
  </si>
  <si>
    <t>通院１日中７．０・基礎</t>
  </si>
  <si>
    <t>通院１日中７．０・基礎・２人</t>
  </si>
  <si>
    <t>通院１日中７．５・基礎</t>
  </si>
  <si>
    <t>通院１日中７．５・基礎・２人</t>
  </si>
  <si>
    <t>通院１日中８．０・基礎</t>
  </si>
  <si>
    <t>通院１日中８．０・基礎・２人</t>
  </si>
  <si>
    <t>通院１日中８．５・基礎</t>
  </si>
  <si>
    <t>通院１日中８．５・基礎・２人</t>
  </si>
  <si>
    <t>通院１日中９．０・基礎</t>
  </si>
  <si>
    <t>通院１日中９．０・基礎・２人</t>
  </si>
  <si>
    <t>通院１日中９．５・基礎</t>
  </si>
  <si>
    <t>通院１日中９．５・基礎・２人</t>
  </si>
  <si>
    <t>通院１日中１０．０・基礎</t>
  </si>
  <si>
    <t>通院１日中１０．０・基礎・２人</t>
  </si>
  <si>
    <t>通院１日中１０．５・基礎</t>
  </si>
  <si>
    <t>通院１日中１０．５・基礎・２人</t>
  </si>
  <si>
    <t>通院１早朝０．５</t>
  </si>
  <si>
    <t>通院１早朝０．５・基礎</t>
  </si>
  <si>
    <t>通院１早朝０．５・基礎・２人</t>
  </si>
  <si>
    <t>通院１早朝１．０</t>
  </si>
  <si>
    <t>通院１早朝１．０・基礎</t>
  </si>
  <si>
    <t>通院１早朝１．０・基礎・２人</t>
  </si>
  <si>
    <t>通院１早朝１．５</t>
  </si>
  <si>
    <t>通院１早朝１．５・基礎</t>
  </si>
  <si>
    <t>通院１早朝１．５・基礎・２人</t>
  </si>
  <si>
    <t>通院１早朝２．０</t>
  </si>
  <si>
    <t>通院１早朝２．０・基礎</t>
  </si>
  <si>
    <t>通院１早朝２．０・基礎・２人</t>
  </si>
  <si>
    <t>通院１早朝２．５</t>
  </si>
  <si>
    <t>通院１早朝２．５・基礎</t>
  </si>
  <si>
    <t>通院１早朝２．５・基礎・２人</t>
  </si>
  <si>
    <t>通院１夜間０．５</t>
  </si>
  <si>
    <t>通院１夜間０．５・基礎</t>
  </si>
  <si>
    <t>通院１夜間０．５・基礎・２人</t>
  </si>
  <si>
    <t>通院１夜間１．０</t>
  </si>
  <si>
    <t>通院１夜間１．０・基礎</t>
  </si>
  <si>
    <t>通院１夜間１．０・基礎・２人</t>
  </si>
  <si>
    <t>通院１夜間１．５</t>
  </si>
  <si>
    <t>通院１夜間１．５・基礎</t>
  </si>
  <si>
    <t>通院１夜間１．５・基礎・２人</t>
  </si>
  <si>
    <t>通院１夜間２．０</t>
  </si>
  <si>
    <t>通院１夜間２．０・基礎</t>
  </si>
  <si>
    <t>通院１夜間２．０・基礎・２人</t>
  </si>
  <si>
    <t>通院１夜間２．５</t>
  </si>
  <si>
    <t>通院１夜間２．５・基礎</t>
  </si>
  <si>
    <t>通院１夜間２．５・基礎・２人</t>
  </si>
  <si>
    <t>通院１夜間３．０</t>
  </si>
  <si>
    <t>通院１夜間３．０・基礎</t>
  </si>
  <si>
    <t>通院１夜間３．０・基礎・２人</t>
  </si>
  <si>
    <t>通院１夜間３．５</t>
  </si>
  <si>
    <t>通院１夜間３．５・基礎</t>
  </si>
  <si>
    <t>通院１夜間３．５・基礎・２人</t>
  </si>
  <si>
    <t>通院１夜間４．０</t>
  </si>
  <si>
    <t>通院１夜間４．０・基礎</t>
  </si>
  <si>
    <t>通院１夜間４．０・基礎・２人</t>
  </si>
  <si>
    <t>通院１夜間４．５</t>
  </si>
  <si>
    <t>通院１夜間４．５・基礎</t>
  </si>
  <si>
    <t>通院１夜間４．５・基礎・２人</t>
  </si>
  <si>
    <t>通院１深夜０．５</t>
  </si>
  <si>
    <t>通院１深夜０．５・基礎</t>
  </si>
  <si>
    <t>通院１深夜０．５・基礎・２人</t>
  </si>
  <si>
    <t>通院１深夜１．０</t>
  </si>
  <si>
    <t>通院１深夜１．０・基礎</t>
  </si>
  <si>
    <t>通院１深夜１．０・基礎・２人</t>
  </si>
  <si>
    <t>通院１深夜１．５</t>
  </si>
  <si>
    <t>通院１深夜１．５・基礎</t>
  </si>
  <si>
    <t>通院１深夜１．５・基礎・２人</t>
  </si>
  <si>
    <t>通院１深夜２．０</t>
  </si>
  <si>
    <t>通院１深夜２．０・基礎</t>
  </si>
  <si>
    <t>通院１深夜２．０・基礎・２人</t>
  </si>
  <si>
    <t>通院１深夜２．５</t>
  </si>
  <si>
    <t>通院１深夜２．５・基礎</t>
  </si>
  <si>
    <t>通院１深夜２．５・基礎・２人</t>
  </si>
  <si>
    <t>通院１深夜３．０</t>
  </si>
  <si>
    <t>通院１深夜３．０・基礎</t>
  </si>
  <si>
    <t>通院１深夜３．０・基礎・２人</t>
  </si>
  <si>
    <t>通院１深夜３．５</t>
  </si>
  <si>
    <t>通院１深夜３．５・基礎</t>
  </si>
  <si>
    <t>通院１深夜３．５・基礎・２人</t>
  </si>
  <si>
    <t>通院１深夜４．０</t>
  </si>
  <si>
    <t>通院１深夜４．０・基礎</t>
  </si>
  <si>
    <t>通院１深夜４．０・基礎・２人</t>
  </si>
  <si>
    <t>通院１深夜４．５</t>
  </si>
  <si>
    <t>通院１深夜４．５・基礎</t>
  </si>
  <si>
    <t>通院１深夜４．５・基礎・２人</t>
  </si>
  <si>
    <t>通院１深夜５．０</t>
  </si>
  <si>
    <t>通院１深夜５．０・基礎</t>
  </si>
  <si>
    <t>通院１深夜５．０・基礎・２人</t>
  </si>
  <si>
    <t>通院１深夜５．５</t>
  </si>
  <si>
    <t>通院１深夜５．５・基礎</t>
  </si>
  <si>
    <t>通院１深夜５．５・基礎・２人</t>
  </si>
  <si>
    <t>通院１深夜６．０</t>
  </si>
  <si>
    <t>通院１深夜６．０・基礎</t>
  </si>
  <si>
    <t>通院１深夜６．０・基礎・２人</t>
  </si>
  <si>
    <t>通院１深夜６．５</t>
  </si>
  <si>
    <t>通院１深夜６．５・基礎</t>
  </si>
  <si>
    <t>通院１深夜６．５・基礎・２人</t>
  </si>
  <si>
    <t>通院１深夜０．５・早朝０．５・基礎</t>
  </si>
  <si>
    <t>通院１深夜０．５・早朝０．５・基礎・２人</t>
  </si>
  <si>
    <t>通院１深夜０．５・早朝１．０・基礎</t>
  </si>
  <si>
    <t>通院１深夜０．５・早朝１．０・基礎・２人</t>
  </si>
  <si>
    <t>通院１深夜０．５・早朝１．５・基礎</t>
  </si>
  <si>
    <t>通院１深夜０．５・早朝１．５・基礎・２人</t>
  </si>
  <si>
    <t>通院１深夜０．５・早朝２．０・基礎</t>
  </si>
  <si>
    <t>通院１深夜０．５・早朝２．０・基礎・２人</t>
  </si>
  <si>
    <t>通院１深夜０．５・早朝２．５・基礎</t>
  </si>
  <si>
    <t>通院１深夜０．５・早朝２．５・基礎・２人</t>
  </si>
  <si>
    <t>通院１深夜１．０・早朝０．５・基礎</t>
  </si>
  <si>
    <t>通院１深夜１．０・早朝０．５・基礎・２人</t>
  </si>
  <si>
    <t>通院１深夜１．０・早朝１．０・基礎</t>
  </si>
  <si>
    <t>通院１深夜１．０・早朝１．０・基礎・２人</t>
  </si>
  <si>
    <t>通院１深夜１．０・早朝１．５・基礎</t>
  </si>
  <si>
    <t>通院１深夜１．０・早朝１．５・基礎・２人</t>
  </si>
  <si>
    <t>通院１深夜１．０・早朝２．０・基礎</t>
  </si>
  <si>
    <t>通院１深夜１．０・早朝２．０・基礎・２人</t>
  </si>
  <si>
    <t>通院１深夜１．５・早朝０．５・基礎</t>
  </si>
  <si>
    <t>通院１深夜１．５・早朝０．５・基礎・２人</t>
  </si>
  <si>
    <t>通院１深夜１．５・早朝１．０・基礎</t>
  </si>
  <si>
    <t>通院１深夜１．５・早朝１．０・基礎・２人</t>
  </si>
  <si>
    <t>通院１深夜１．５・早朝１．５・基礎</t>
  </si>
  <si>
    <t>通院１深夜１．５・早朝１．５・基礎・２人</t>
  </si>
  <si>
    <t>通院１深夜２．０・早朝０．５・基礎</t>
  </si>
  <si>
    <t>通院１深夜２．０・早朝０．５・基礎・２人</t>
  </si>
  <si>
    <t>通院１深夜２．０・早朝１．０・基礎</t>
  </si>
  <si>
    <t>通院１深夜２．０・早朝１．０・基礎・２人</t>
  </si>
  <si>
    <t>通院１深夜２．５・早朝０．５・基礎</t>
  </si>
  <si>
    <t>通院１深夜２．５・早朝０．５・基礎・２人</t>
  </si>
  <si>
    <t>通院１早朝０．５・日中０．５</t>
  </si>
  <si>
    <t>通院１早朝０．５・日中０．５・２人</t>
  </si>
  <si>
    <t>通院１早朝０．５・日中０．５・基礎</t>
  </si>
  <si>
    <t>通院１早朝０．５・日中０．５・基礎・２人</t>
  </si>
  <si>
    <t>通院１早朝０．５・日中１．０</t>
  </si>
  <si>
    <t>通院１早朝０．５・日中１．０・２人</t>
  </si>
  <si>
    <t>通院１早朝０．５・日中１．０・基礎</t>
  </si>
  <si>
    <t>通院１早朝０．５・日中１．０・基礎・２人</t>
  </si>
  <si>
    <t>通院１早朝０．５・日中１．５</t>
  </si>
  <si>
    <t>通院１早朝０．５・日中１．５・２人</t>
  </si>
  <si>
    <t>通院１早朝０．５・日中１．５・基礎</t>
  </si>
  <si>
    <t>通院１早朝０．５・日中１．５・基礎・２人</t>
  </si>
  <si>
    <t>通院１早朝０．５・日中２．０</t>
  </si>
  <si>
    <t>通院１早朝０．５・日中２．０・２人</t>
  </si>
  <si>
    <t>通院１早朝０．５・日中２．０・基礎</t>
  </si>
  <si>
    <t>通院１早朝０．５・日中２．０・基礎・２人</t>
  </si>
  <si>
    <t>通院１早朝０．５・日中２．５</t>
  </si>
  <si>
    <t>通院１早朝０．５・日中２．５・２人</t>
  </si>
  <si>
    <t>通院１早朝０．５・日中２．５・基礎</t>
  </si>
  <si>
    <t>通院１早朝０．５・日中２．５・基礎・２人</t>
  </si>
  <si>
    <t>通院１早朝１．０・日中０．５</t>
  </si>
  <si>
    <t>通院１早朝１．０・日中０．５・２人</t>
  </si>
  <si>
    <t>通院１早朝１．０・日中０．５・基礎</t>
  </si>
  <si>
    <t>通院１早朝１．０・日中０．５・基礎・２人</t>
  </si>
  <si>
    <t>通院１早朝１．０・日中１．０</t>
  </si>
  <si>
    <t>通院１早朝１．０・日中１．０・２人</t>
  </si>
  <si>
    <t>通院１早朝１．０・日中１．０・基礎</t>
  </si>
  <si>
    <t>通院１早朝１．０・日中１．０・基礎・２人</t>
  </si>
  <si>
    <t>通院１早朝１．０・日中１．５</t>
  </si>
  <si>
    <t>通院１早朝１．０・日中１．５・２人</t>
  </si>
  <si>
    <t>通院１早朝１．０・日中１．５・基礎</t>
  </si>
  <si>
    <t>通院１早朝１．０・日中１．５・基礎・２人</t>
  </si>
  <si>
    <t>通院１早朝１．０・日中２．０</t>
  </si>
  <si>
    <t>通院１早朝１．０・日中２．０・２人</t>
  </si>
  <si>
    <t>通院１早朝１．０・日中２．０・基礎</t>
  </si>
  <si>
    <t>通院１早朝１．０・日中２．０・基礎・２人</t>
  </si>
  <si>
    <t>通院１早朝１．５・日中０．５</t>
  </si>
  <si>
    <t>通院１早朝１．５・日中０．５・２人</t>
  </si>
  <si>
    <t>通院１早朝１．５・日中０．５・基礎</t>
  </si>
  <si>
    <t>通院１早朝１．５・日中０．５・基礎・２人</t>
  </si>
  <si>
    <t>通院１早朝１．５・日中１．０</t>
  </si>
  <si>
    <t>通院１早朝１．５・日中１．０・２人</t>
  </si>
  <si>
    <t>通院１早朝１．５・日中１．０・基礎</t>
  </si>
  <si>
    <t>通院１早朝１．５・日中１．０・基礎・２人</t>
  </si>
  <si>
    <t>通院１早朝１．５・日中１．５</t>
  </si>
  <si>
    <t>通院１早朝１．５・日中１．５・２人</t>
  </si>
  <si>
    <t>通院１早朝１．５・日中１．５・基礎</t>
  </si>
  <si>
    <t>通院１早朝１．５・日中１．５・基礎・２人</t>
  </si>
  <si>
    <t>通院１早朝２．０・日中０．５</t>
  </si>
  <si>
    <t>通院１早朝２．０・日中０．５・２人</t>
  </si>
  <si>
    <t>通院１早朝２．０・日中０．５・基礎</t>
  </si>
  <si>
    <t>通院１早朝２．０・日中０．５・基礎・２人</t>
  </si>
  <si>
    <t>通院１早朝２．０・日中１．０</t>
  </si>
  <si>
    <t>通院１早朝２．０・日中１．０・２人</t>
  </si>
  <si>
    <t>通院１早朝２．０・日中１．０・基礎</t>
  </si>
  <si>
    <t>通院１早朝２．０・日中１．０・基礎・２人</t>
  </si>
  <si>
    <t>通院１早朝２．５・日中０．５</t>
  </si>
  <si>
    <t>通院１早朝２．５・日中０．５・２人</t>
  </si>
  <si>
    <t>通院１早朝２．５・日中０．５・基礎</t>
  </si>
  <si>
    <t>通院１早朝２．５・日中０．５・基礎・２人</t>
  </si>
  <si>
    <t>通院１日中０．５・夜間０．５</t>
  </si>
  <si>
    <t>通院１日中０．５・夜間０．５・２人</t>
  </si>
  <si>
    <t>通院１日中０．５・夜間０．５・基礎</t>
  </si>
  <si>
    <t>通院１日中０．５・夜間０．５・基礎・２人</t>
  </si>
  <si>
    <t>通院１日中０．５・夜間１．０</t>
  </si>
  <si>
    <t>通院１日中０．５・夜間１．０・２人</t>
  </si>
  <si>
    <t>通院１日中０．５・夜間１．０・基礎</t>
  </si>
  <si>
    <t>通院１日中０．５・夜間１．０・基礎・２人</t>
  </si>
  <si>
    <t>通院１日中０．５・夜間１．５</t>
  </si>
  <si>
    <t>通院１日中０．５・夜間１．５・２人</t>
  </si>
  <si>
    <t>通院１日中０．５・夜間１．５・基礎</t>
  </si>
  <si>
    <t>通院１日中０．５・夜間１．５・基礎・２人</t>
  </si>
  <si>
    <t>通院１日中０．５・夜間２．０</t>
  </si>
  <si>
    <t>通院１日中０．５・夜間２．０・２人</t>
  </si>
  <si>
    <t>通院１日中０．５・夜間２．０・基礎</t>
  </si>
  <si>
    <t>通院１日中０．５・夜間２．０・基礎・２人</t>
  </si>
  <si>
    <t>通院１日中０．５・夜間２．５</t>
  </si>
  <si>
    <t>通院１日中０．５・夜間２．５・２人</t>
  </si>
  <si>
    <t>通院１日中０．５・夜間２．５・基礎</t>
  </si>
  <si>
    <t>通院１日中０．５・夜間２．５・基礎・２人</t>
  </si>
  <si>
    <t>通院１日中１．０・夜間０．５</t>
  </si>
  <si>
    <t>通院１日中１．０・夜間０．５・２人</t>
  </si>
  <si>
    <t>通院１日中１．０・夜間０．５・基礎</t>
  </si>
  <si>
    <t>通院１日中１．０・夜間０．５・基礎・２人</t>
  </si>
  <si>
    <t>通院１日中１．０・夜間１．０</t>
  </si>
  <si>
    <t>通院１日中１．０・夜間１．０・２人</t>
  </si>
  <si>
    <t>通院１日中１．０・夜間１．０・基礎</t>
  </si>
  <si>
    <t>通院１日中１．０・夜間１．０・基礎・２人</t>
  </si>
  <si>
    <t>通院１日中１．０・夜間１．５</t>
  </si>
  <si>
    <t>通院１日中１．０・夜間１．５・２人</t>
  </si>
  <si>
    <t>通院１日中１．０・夜間１．５・基礎</t>
  </si>
  <si>
    <t>通院１日中１．０・夜間１．５・基礎・２人</t>
  </si>
  <si>
    <t>通院１日中１．０・夜間２．０</t>
  </si>
  <si>
    <t>通院１日中１．０・夜間２．０・２人</t>
  </si>
  <si>
    <t>通院１日中１．０・夜間２．０・基礎</t>
  </si>
  <si>
    <t>通院１日中１．０・夜間２．０・基礎・２人</t>
  </si>
  <si>
    <t>通院１日中１．５・夜間０．５</t>
  </si>
  <si>
    <t>通院１日中１．５・夜間０．５・２人</t>
  </si>
  <si>
    <t>通院１日中１．５・夜間０．５・基礎</t>
  </si>
  <si>
    <t>通院１日中１．５・夜間０．５・基礎・２人</t>
  </si>
  <si>
    <t>通院１日中１．５・夜間１．０</t>
  </si>
  <si>
    <t>通院１日中１．５・夜間１．０・２人</t>
  </si>
  <si>
    <t>通院１日中１．５・夜間１．０・基礎</t>
  </si>
  <si>
    <t>通院１日中１．５・夜間１．０・基礎・２人</t>
  </si>
  <si>
    <t>通院１日中１．５・夜間１．５</t>
  </si>
  <si>
    <t>通院１日中１．５・夜間１．５・２人</t>
  </si>
  <si>
    <t>通院１日中１．５・夜間１．５・基礎</t>
  </si>
  <si>
    <t>通院１日中１．５・夜間１．５・基礎・２人</t>
  </si>
  <si>
    <t>通院１日中２．０・夜間０．５</t>
  </si>
  <si>
    <t>通院１日中２．０・夜間０．５・２人</t>
  </si>
  <si>
    <t>通院１日中２．０・夜間０．５・基礎</t>
  </si>
  <si>
    <t>通院１日中２．０・夜間０．５・基礎・２人</t>
  </si>
  <si>
    <t>通院１日中２．０・夜間１．０</t>
  </si>
  <si>
    <t>通院１日中２．０・夜間１．０・２人</t>
  </si>
  <si>
    <t>通院１日中２．０・夜間１．０・基礎</t>
  </si>
  <si>
    <t>通院１日中２．０・夜間１．０・基礎・２人</t>
  </si>
  <si>
    <t>通院１日中２．５・夜間０．５</t>
  </si>
  <si>
    <t>通院１日中２．５・夜間０．５・２人</t>
  </si>
  <si>
    <t>通院１日中２．５・夜間０．５・基礎</t>
  </si>
  <si>
    <t>通院１日中２．５・夜間０．５・基礎・２人</t>
  </si>
  <si>
    <t>通院１深夜０．５・早朝２．０・日中０．５・基礎</t>
  </si>
  <si>
    <t>通院１深夜０．５・早朝２．０・日中０．５・基礎・２人</t>
  </si>
  <si>
    <t>通院１夜間０．５・深夜０．５・基礎</t>
  </si>
  <si>
    <t>通院１夜間０．５・深夜０．５・基礎・２人</t>
  </si>
  <si>
    <t>通院１夜間０．５・深夜１．０・基礎</t>
  </si>
  <si>
    <t>通院１夜間０．５・深夜１．０・基礎・２人</t>
  </si>
  <si>
    <t>通院１夜間０．５・深夜１．５・基礎</t>
  </si>
  <si>
    <t>通院１夜間０．５・深夜１．５・基礎・２人</t>
  </si>
  <si>
    <t>通院１夜間０．５・深夜２．０・基礎</t>
  </si>
  <si>
    <t>通院１夜間０．５・深夜２．０・基礎・２人</t>
  </si>
  <si>
    <t>通院１夜間０．５・深夜２．５・基礎</t>
  </si>
  <si>
    <t>通院１夜間０．５・深夜２．５・基礎・２人</t>
  </si>
  <si>
    <t>通院１夜間１．０・深夜０．５・基礎</t>
  </si>
  <si>
    <t>通院１夜間１．０・深夜０．５・基礎・２人</t>
  </si>
  <si>
    <t>通院１夜間１．０・深夜１．０・基礎</t>
  </si>
  <si>
    <t>通院１夜間１．０・深夜１．０・基礎・２人</t>
  </si>
  <si>
    <t>通院１夜間１．０・深夜１．５・基礎</t>
  </si>
  <si>
    <t>通院１夜間１．０・深夜１．５・基礎・２人</t>
  </si>
  <si>
    <t>通院１夜間１．０・深夜２．０・基礎</t>
  </si>
  <si>
    <t>通院１夜間１．０・深夜２．０・基礎・２人</t>
  </si>
  <si>
    <t>通院１夜間１．５・深夜０．５・基礎</t>
  </si>
  <si>
    <t>通院１夜間１．５・深夜０．５・基礎・２人</t>
  </si>
  <si>
    <t>通院１夜間１．５・深夜１．０・基礎</t>
  </si>
  <si>
    <t>通院１夜間１．５・深夜１．０・基礎・２人</t>
  </si>
  <si>
    <t>通院１夜間１．５・深夜１．５・基礎</t>
  </si>
  <si>
    <t>通院１夜間１．５・深夜１．５・基礎・２人</t>
  </si>
  <si>
    <t>通院１夜間２．０・深夜０．５・基礎</t>
  </si>
  <si>
    <t>通院１夜間２．０・深夜０．５・基礎・２人</t>
  </si>
  <si>
    <t>通院１夜間２．０・深夜１．０・基礎</t>
  </si>
  <si>
    <t>通院１夜間２．０・深夜１．０・基礎・２人</t>
  </si>
  <si>
    <t>通院１夜間２．５・深夜０．５・基礎</t>
  </si>
  <si>
    <t>通院１夜間２．５・深夜０．５・基礎・２人</t>
  </si>
  <si>
    <t>通院１日跨増深夜０．５・深夜０．５・基礎</t>
  </si>
  <si>
    <t>通院１日跨増深夜０．５・深夜０．５・基礎・２人</t>
  </si>
  <si>
    <t>通院１日跨増深夜０．５・深夜１．０・基礎</t>
  </si>
  <si>
    <t>通院１日跨増深夜０．５・深夜１．０・基礎・２人</t>
  </si>
  <si>
    <t>通院１日跨増深夜０．５・深夜１．５・基礎</t>
  </si>
  <si>
    <t>通院１日跨増深夜０．５・深夜１．５・基礎・２人</t>
  </si>
  <si>
    <t>通院１日跨増深夜０．５・深夜２．０・基礎</t>
  </si>
  <si>
    <t>通院１日跨増深夜０．５・深夜２．０・基礎・２人</t>
  </si>
  <si>
    <t>通院１日跨増深夜０．５・深夜２．５・基礎</t>
  </si>
  <si>
    <t>通院１日跨増深夜０．５・深夜２．５・基礎・２人</t>
  </si>
  <si>
    <t>通院１日跨増深夜１．０・深夜０．５・基礎</t>
  </si>
  <si>
    <t>通院１日跨増深夜１．０・深夜０．５・基礎・２人</t>
  </si>
  <si>
    <t>通院１日跨増深夜１．０・深夜１．０・基礎</t>
  </si>
  <si>
    <t>通院１日跨増深夜１．０・深夜１．０・基礎・２人</t>
  </si>
  <si>
    <t>通院１日跨増深夜１．０・深夜１．５・基礎</t>
  </si>
  <si>
    <t>通院１日跨増深夜１．０・深夜１．５・基礎・２人</t>
  </si>
  <si>
    <t>通院１日跨増深夜１．０・深夜２．０・基礎</t>
  </si>
  <si>
    <t>通院１日跨増深夜１．０・深夜２．０・基礎・２人</t>
  </si>
  <si>
    <t>通院１日跨増深夜１．５・深夜０．５・基礎</t>
  </si>
  <si>
    <t>通院１日跨増深夜１．５・深夜０．５・基礎・２人</t>
  </si>
  <si>
    <t>通院１日跨増深夜１．５・深夜１．０・基礎</t>
  </si>
  <si>
    <t>通院１日跨増深夜１．５・深夜１．０・基礎・２人</t>
  </si>
  <si>
    <t>通院１日跨増深夜１．５・深夜１．５・基礎</t>
  </si>
  <si>
    <t>通院１日跨増深夜１．５・深夜１．５・基礎・２人</t>
  </si>
  <si>
    <t>通院１日跨増深夜２．０・深夜０．５・基礎</t>
  </si>
  <si>
    <t>通院１日跨増深夜２．０・深夜０．５・基礎・２人</t>
  </si>
  <si>
    <t>通院１日跨増深夜２．０・深夜１．０・基礎</t>
  </si>
  <si>
    <t>通院１日跨増深夜２．０・深夜１．０・基礎・２人</t>
  </si>
  <si>
    <t>通院１日跨増深夜２．５・深夜０．５・基礎</t>
  </si>
  <si>
    <t>通院１日跨増深夜２．５・深夜０．５・基礎・２人</t>
  </si>
  <si>
    <t>通院１深夜０．５・早朝１．５・日中０．５・基礎</t>
  </si>
  <si>
    <t>通院１深夜０．５・早朝１．５・日中０．５・基礎・２人</t>
  </si>
  <si>
    <t>通院１深夜０．５・早朝１．５・日中１．０・基礎</t>
  </si>
  <si>
    <t>通院１深夜０．５・早朝１．５・日中１．０・基礎・２人</t>
  </si>
  <si>
    <t>通院１深夜１．０・早朝１．５・日中０．５・基礎</t>
  </si>
  <si>
    <t>通院１深夜１．０・早朝１．５・日中０．５・基礎・２人</t>
  </si>
  <si>
    <t>通院１深夜０．５・早朝１．０・日中０．５・基礎</t>
  </si>
  <si>
    <t>通院１深夜０．５・早朝１．０・日中０．５・基礎・２人</t>
  </si>
  <si>
    <t>通院１深夜０．５・早朝１．０・日中１．０・基礎</t>
  </si>
  <si>
    <t>通院１深夜０．５・早朝１．０・日中１．０・基礎・２人</t>
  </si>
  <si>
    <t>通院１深夜０．５・早朝１．０・日中１．５・基礎</t>
  </si>
  <si>
    <t>通院１深夜０．５・早朝１．０・日中１．５・基礎・２人</t>
  </si>
  <si>
    <t>通院１深夜１．０・早朝１．０・日中０．５・基礎</t>
  </si>
  <si>
    <t>通院１深夜１．０・早朝１．０・日中０．５・基礎・２人</t>
  </si>
  <si>
    <t>通院１深夜１．０・早朝１．０・日中１．０・基礎</t>
  </si>
  <si>
    <t>通院１深夜１．０・早朝１．０・日中１．０・基礎・２人</t>
  </si>
  <si>
    <t>通院１深夜１．５・早朝１．０・日中０．５・基礎</t>
  </si>
  <si>
    <t>通院１深夜１．５・早朝１．０・日中０．５・基礎・２人</t>
  </si>
  <si>
    <t>通院１深夜０．５・早朝０．５・日中０．５・基礎</t>
  </si>
  <si>
    <t>通院１深夜０．５・早朝０．５・日中０．５・基礎・２人</t>
  </si>
  <si>
    <t>通院１深夜０．５・早朝０．５・日中１．０・基礎</t>
  </si>
  <si>
    <t>通院１深夜０．５・早朝０．５・日中１．０・基礎・２人</t>
  </si>
  <si>
    <t>通院１深夜０．５・早朝０．５・日中１．５・基礎</t>
  </si>
  <si>
    <t>通院１深夜０．５・早朝０．５・日中１．５・基礎・２人</t>
  </si>
  <si>
    <t>通院１深夜０．５・早朝０．５・日中２．０・基礎</t>
  </si>
  <si>
    <t>通院１深夜０．５・早朝０．５・日中２．０・基礎・２人</t>
  </si>
  <si>
    <t>通院１深夜１．０・早朝０．５・日中０．５・基礎</t>
  </si>
  <si>
    <t>通院１深夜１．０・早朝０．５・日中０．５・基礎・２人</t>
  </si>
  <si>
    <t>通院１深夜１．０・早朝０．５・日中１．０・基礎</t>
  </si>
  <si>
    <t>通院１深夜１．０・早朝０．５・日中１．０・基礎・２人</t>
  </si>
  <si>
    <t>通院１深夜１．０・早朝０．５・日中１．５・基礎</t>
  </si>
  <si>
    <t>通院１深夜１．０・早朝０．５・日中１．５・基礎・２人</t>
  </si>
  <si>
    <t>通院１深夜１．５・早朝０．５・日中０．５・基礎</t>
  </si>
  <si>
    <t>通院１深夜１．５・早朝０．５・日中０．５・基礎・２人</t>
  </si>
  <si>
    <t>通院１深夜１．５・早朝０．５・日中１．０・基礎</t>
  </si>
  <si>
    <t>通院１深夜１．５・早朝０．５・日中１．０・基礎・２人</t>
  </si>
  <si>
    <t>通院１深夜２．０・早朝０．５・日中０．５・基礎</t>
  </si>
  <si>
    <t>通院１深夜２．０・早朝０．５・日中０．５・基礎・２人</t>
  </si>
  <si>
    <t>通院１深夜０．５・日中０．５・基礎</t>
  </si>
  <si>
    <t>通院１深夜０．５・日中０．５・基礎・２人</t>
  </si>
  <si>
    <t>通院１深夜０．５・日中１．０・基礎</t>
  </si>
  <si>
    <t>通院１深夜０．５・日中１．０・基礎・２人</t>
  </si>
  <si>
    <t>通院１深夜０．５・日中１．５・基礎</t>
  </si>
  <si>
    <t>通院１深夜０．５・日中１．５・基礎・２人</t>
  </si>
  <si>
    <t>通院１深夜０．５・日中２．０・基礎</t>
  </si>
  <si>
    <t>通院１深夜０．５・日中２．０・基礎・２人</t>
  </si>
  <si>
    <t>通院１深夜０．５・日中２．５・基礎</t>
  </si>
  <si>
    <t>通院１深夜０．５・日中２．５・基礎・２人</t>
  </si>
  <si>
    <t>通院１深夜１．０・日中０．５・基礎</t>
  </si>
  <si>
    <t>通院１深夜１．０・日中０．５・基礎・２人</t>
  </si>
  <si>
    <t>通院１深夜１．０・日中１．０・基礎</t>
  </si>
  <si>
    <t>通院１深夜１．０・日中１．０・基礎・２人</t>
  </si>
  <si>
    <t>通院１深夜１．０・日中１．５・基礎</t>
  </si>
  <si>
    <t>通院１深夜１．０・日中１．５・基礎・２人</t>
  </si>
  <si>
    <t>通院１深夜１．０・日中２．０・基礎</t>
  </si>
  <si>
    <t>通院１深夜１．０・日中２．０・基礎・２人</t>
  </si>
  <si>
    <t>通院１深夜１．５・日中０．５・基礎</t>
  </si>
  <si>
    <t>通院１深夜１．５・日中０．５・基礎・２人</t>
  </si>
  <si>
    <t>通院１深夜１．５・日中１．０・基礎</t>
  </si>
  <si>
    <t>通院１深夜１．５・日中１．０・基礎・２人</t>
  </si>
  <si>
    <t>通院１深夜１．５・日中１．５・基礎</t>
  </si>
  <si>
    <t>通院１深夜１．５・日中１．５・基礎・２人</t>
  </si>
  <si>
    <t>通院１深夜２．０・日中０．５・基礎</t>
  </si>
  <si>
    <t>通院１深夜２．０・日中０．５・基礎・２人</t>
  </si>
  <si>
    <t>通院１深夜２．０・日中１．０・基礎</t>
  </si>
  <si>
    <t>通院１深夜２．０・日中１．０・基礎・２人</t>
  </si>
  <si>
    <t>通院１深夜２．５・日中０．５・基礎</t>
  </si>
  <si>
    <t>通院１深夜２．５・日中０．５・基礎・２人</t>
  </si>
  <si>
    <t>通院１日中０．５・夜間２．０・深夜０．５</t>
  </si>
  <si>
    <t>通院１日中０．５・夜間２．０・深夜０．５・基礎</t>
  </si>
  <si>
    <t>通院１日中０．５・夜間２．０・深夜０．５・基礎・２人</t>
  </si>
  <si>
    <t>通院１日中０．５・夜間１．５・深夜０．５</t>
  </si>
  <si>
    <t>通院１日中０．５・夜間１．５・深夜０．５・基礎</t>
  </si>
  <si>
    <t>通院１日中０．５・夜間１．５・深夜０．５・基礎・２人</t>
  </si>
  <si>
    <t>通院１日中０．５・夜間１．５・深夜１．０</t>
  </si>
  <si>
    <t>通院１日中０．５・夜間１．５・深夜１．０・基礎</t>
  </si>
  <si>
    <t>通院１日中０．５・夜間１．５・深夜１．０・基礎・２人</t>
  </si>
  <si>
    <t>通院１日中１．０・夜間１．５・深夜０．５</t>
  </si>
  <si>
    <t>通院１日中１．０・夜間１．５・深夜０．５・基礎</t>
  </si>
  <si>
    <t>通院１日中１．０・夜間１．５・深夜０．５・基礎・２人</t>
  </si>
  <si>
    <t>通院１日中０．５・夜間１．０・深夜０．５</t>
  </si>
  <si>
    <t>通院１日中０．５・夜間１．０・深夜０．５・基礎</t>
  </si>
  <si>
    <t>通院１日中０．５・夜間１．０・深夜０．５・基礎・２人</t>
  </si>
  <si>
    <t>通院１日中０．５・夜間１．０・深夜１．０</t>
  </si>
  <si>
    <t>通院１日中０．５・夜間１．０・深夜１．０・基礎</t>
  </si>
  <si>
    <t>通院１日中０．５・夜間１．０・深夜１．０・基礎・２人</t>
  </si>
  <si>
    <t>通院１日中０．５・夜間１．０・深夜１．５</t>
  </si>
  <si>
    <t>通院１日中０．５・夜間１．０・深夜１．５・基礎</t>
  </si>
  <si>
    <t>通院１日中０．５・夜間１．０・深夜１．５・基礎・２人</t>
  </si>
  <si>
    <t>通院１日中１．０・夜間１．０・深夜０．５</t>
  </si>
  <si>
    <t>通院１日中１．０・夜間１．０・深夜０．５・基礎</t>
  </si>
  <si>
    <t>通院１日中１．０・夜間１．０・深夜０．５・基礎・２人</t>
  </si>
  <si>
    <t>通院１日中１．０・夜間１．０・深夜１．０</t>
  </si>
  <si>
    <t>通院１日中１．０・夜間１．０・深夜１．０・基礎</t>
  </si>
  <si>
    <t>通院１日中１．０・夜間１．０・深夜１．０・基礎・２人</t>
  </si>
  <si>
    <t>通院１日中１．５・夜間１．０・深夜０．５</t>
  </si>
  <si>
    <t>通院１日中１．５・夜間１．０・深夜０．５・基礎</t>
  </si>
  <si>
    <t>通院１日中１．５・夜間１．０・深夜０．５・基礎・２人</t>
  </si>
  <si>
    <t>通院１日中０．５・夜間０．５・深夜０．５</t>
  </si>
  <si>
    <t>通院１日中０．５・夜間０．５・深夜０．５・基礎</t>
  </si>
  <si>
    <t>通院１日中０．５・夜間０．５・深夜０．５・基礎・２人</t>
  </si>
  <si>
    <t>通院１日中０．５・夜間０．５・深夜１．０</t>
  </si>
  <si>
    <t>通院１日中０．５・夜間０．５・深夜１．０・基礎</t>
  </si>
  <si>
    <t>通院１日中０．５・夜間０．５・深夜１．０・基礎・２人</t>
  </si>
  <si>
    <t>通院１日中０．５・夜間０．５・深夜１．５</t>
  </si>
  <si>
    <t>通院１日中０．５・夜間０．５・深夜１．５・基礎</t>
  </si>
  <si>
    <t>通院１日中０．５・夜間０．５・深夜１．５・基礎・２人</t>
  </si>
  <si>
    <t>通院１日中０．５・夜間０．５・深夜２．０</t>
  </si>
  <si>
    <t>通院１日中０．５・夜間０．５・深夜２．０・基礎</t>
  </si>
  <si>
    <t>通院１日中０．５・夜間０．５・深夜２．０・基礎・２人</t>
  </si>
  <si>
    <t>通院１日中１．０・夜間０．５・深夜０．５</t>
  </si>
  <si>
    <t>通院１日中１．０・夜間０．５・深夜０．５・基礎</t>
  </si>
  <si>
    <t>通院１日中１．０・夜間０．５・深夜０．５・基礎・２人</t>
  </si>
  <si>
    <t>通院１日中１．０・夜間０．５・深夜１．０</t>
  </si>
  <si>
    <t>通院１日中１．０・夜間０．５・深夜１．０・基礎</t>
  </si>
  <si>
    <t>通院１日中１．０・夜間０．５・深夜１．０・基礎・２人</t>
  </si>
  <si>
    <t>通院１日中１．０・夜間０．５・深夜１．５</t>
  </si>
  <si>
    <t>通院１日中１．０・夜間０．５・深夜１．５・基礎</t>
  </si>
  <si>
    <t>通院１日中１．０・夜間０．５・深夜１．５・基礎・２人</t>
  </si>
  <si>
    <t>通院１日中１．５・夜間０．５・深夜０．５</t>
  </si>
  <si>
    <t>通院１日中１．５・夜間０．５・深夜０．５・基礎</t>
  </si>
  <si>
    <t>通院１日中１．５・夜間０．５・深夜０．５・基礎・２人</t>
  </si>
  <si>
    <t>通院１日中１．５・夜間０．５・深夜１．０</t>
  </si>
  <si>
    <t>通院１日中１．５・夜間０．５・深夜１．０・基礎</t>
  </si>
  <si>
    <t>通院１日中１．５・夜間０．５・深夜１．０・基礎・２人</t>
  </si>
  <si>
    <t>通院１日中２．０・夜間０．５・深夜０．５</t>
  </si>
  <si>
    <t>通院１日中２．０・夜間０．５・深夜０．５・基礎</t>
  </si>
  <si>
    <t>通院１日中２．０・夜間０．５・深夜０．５・基礎・２人</t>
  </si>
  <si>
    <t>通院１早朝０．５・日中２．０・夜間０．５</t>
  </si>
  <si>
    <t>通院１早朝０．５・日中２．０・夜間０．５・基礎</t>
  </si>
  <si>
    <t>通院１早朝０．５・日中２．０・夜間０．５・基礎・２人</t>
  </si>
  <si>
    <t>通院１日中増０．５・基礎</t>
  </si>
  <si>
    <t>通院１日中増０．５・基礎・２人</t>
  </si>
  <si>
    <t>通院１日中増１．０・基礎</t>
  </si>
  <si>
    <t>通院１日中増１．０・基礎・２人</t>
  </si>
  <si>
    <t>通院１日中増１．５・基礎</t>
  </si>
  <si>
    <t>通院１日中増１．５・基礎・２人</t>
  </si>
  <si>
    <t>通院１日中増２．０・基礎</t>
  </si>
  <si>
    <t>通院１日中増２．０・基礎・２人</t>
  </si>
  <si>
    <t>通院１日中増２．５・基礎</t>
  </si>
  <si>
    <t>通院１日中増２．５・基礎・２人</t>
  </si>
  <si>
    <t>通院１日中増３．０・基礎</t>
  </si>
  <si>
    <t>通院１日中増３．０・基礎・２人</t>
  </si>
  <si>
    <t>通院１日中増３．５・基礎</t>
  </si>
  <si>
    <t>通院１日中増３．５・基礎・２人</t>
  </si>
  <si>
    <t>通院１日中増４．０・基礎</t>
  </si>
  <si>
    <t>通院１日中増４．０・基礎・２人</t>
  </si>
  <si>
    <t>通院１日中増４．５・基礎</t>
  </si>
  <si>
    <t>通院１日中増４．５・基礎・２人</t>
  </si>
  <si>
    <t>通院１日中増５．０・基礎</t>
  </si>
  <si>
    <t>通院１日中増５．０・基礎・２人</t>
  </si>
  <si>
    <t>通院１日中増５．５・基礎</t>
  </si>
  <si>
    <t>通院１日中増５．５・基礎・２人</t>
  </si>
  <si>
    <t>通院１日中増６．０・基礎</t>
  </si>
  <si>
    <t>通院１日中増６．０・基礎・２人</t>
  </si>
  <si>
    <t>通院１日中増６．５・基礎</t>
  </si>
  <si>
    <t>通院１日中増６．５・基礎・２人</t>
  </si>
  <si>
    <t>通院１日中増７．０・基礎</t>
  </si>
  <si>
    <t>通院１日中増７．０・基礎・２人</t>
  </si>
  <si>
    <t>通院１日中増７．５・基礎</t>
  </si>
  <si>
    <t>通院１日中増７．５・基礎・２人</t>
  </si>
  <si>
    <t>通院１日中増８．０・基礎</t>
  </si>
  <si>
    <t>通院１日中増８．０・基礎・２人</t>
  </si>
  <si>
    <t>通院１日中増８．５・基礎</t>
  </si>
  <si>
    <t>通院１日中増８．５・基礎・２人</t>
  </si>
  <si>
    <t>通院１日中増９．０・基礎</t>
  </si>
  <si>
    <t>通院１日中増９．０・基礎・２人</t>
  </si>
  <si>
    <t>通院１日中増９．５・基礎</t>
  </si>
  <si>
    <t>通院１日中増９．５・基礎・２人</t>
  </si>
  <si>
    <t>通院１日中増１０．０・基礎</t>
  </si>
  <si>
    <t>通院１日中増１０．０・基礎・２人</t>
  </si>
  <si>
    <t>通院１日中増１０．５・基礎</t>
  </si>
  <si>
    <t>通院１日中増１０．５・基礎・２人</t>
  </si>
  <si>
    <t>通院１早朝増０．５・基礎</t>
  </si>
  <si>
    <t>通院１早朝増０．５・基礎・２人</t>
  </si>
  <si>
    <t>通院１早朝増１．０・基礎</t>
  </si>
  <si>
    <t>通院１早朝増１．０・基礎・２人</t>
  </si>
  <si>
    <t>通院１早朝増１．５・基礎</t>
  </si>
  <si>
    <t>通院１早朝増１．５・基礎・２人</t>
  </si>
  <si>
    <t>通院１早朝増２．０・基礎</t>
  </si>
  <si>
    <t>通院１早朝増２．０・基礎・２人</t>
  </si>
  <si>
    <t>通院１早朝増２．５・基礎</t>
  </si>
  <si>
    <t>通院１早朝増２．５・基礎・２人</t>
  </si>
  <si>
    <t>通院１夜間増０．５・基礎</t>
  </si>
  <si>
    <t>通院１夜間増０．５・基礎・２人</t>
  </si>
  <si>
    <t>通院１夜間増１．０・基礎</t>
  </si>
  <si>
    <t>通院１夜間増１．０・基礎・２人</t>
  </si>
  <si>
    <t>通院１夜間増１．５・基礎</t>
  </si>
  <si>
    <t>通院１夜間増１．５・基礎・２人</t>
  </si>
  <si>
    <t>通院１夜間増２．０・基礎</t>
  </si>
  <si>
    <t>通院１夜間増２．０・基礎・２人</t>
  </si>
  <si>
    <t>通院１夜間増２．５・基礎</t>
  </si>
  <si>
    <t>通院１夜間増２．５・基礎・２人</t>
  </si>
  <si>
    <t>通院１夜間増３．０・基礎</t>
  </si>
  <si>
    <t>通院１夜間増３．０・基礎・２人</t>
  </si>
  <si>
    <t>通院１夜間増３．５・基礎</t>
  </si>
  <si>
    <t>通院１夜間増３．５・基礎・２人</t>
  </si>
  <si>
    <t>通院１夜間増４．０・基礎</t>
  </si>
  <si>
    <t>通院１夜間増４．０・基礎・２人</t>
  </si>
  <si>
    <t>通院１夜間増４．５・基礎</t>
  </si>
  <si>
    <t>通院１夜間増４．５・基礎・２人</t>
  </si>
  <si>
    <t>通院１深夜増０．５・基礎</t>
  </si>
  <si>
    <t>通院１深夜増０．５・基礎・２人</t>
  </si>
  <si>
    <t>通院１深夜増１．０・基礎</t>
  </si>
  <si>
    <t>通院１深夜増１．０・基礎・２人</t>
  </si>
  <si>
    <t>通院１深夜増１．５・基礎</t>
  </si>
  <si>
    <t>通院１深夜増１．５・基礎・２人</t>
  </si>
  <si>
    <t>通院１深夜増２．０・基礎</t>
  </si>
  <si>
    <t>通院１深夜増２．０・基礎・２人</t>
  </si>
  <si>
    <t>通院１深夜増２．５・基礎</t>
  </si>
  <si>
    <t>通院１深夜増２．５・基礎・２人</t>
  </si>
  <si>
    <t>通院１深夜増３．０・基礎</t>
  </si>
  <si>
    <t>通院１深夜増３．０・基礎・２人</t>
  </si>
  <si>
    <t>通院１深夜増３．５・基礎</t>
  </si>
  <si>
    <t>通院１深夜増３．５・基礎・２人</t>
  </si>
  <si>
    <t>通院１深夜増４．０・基礎</t>
  </si>
  <si>
    <t>通院１深夜増４．０・基礎・２人</t>
  </si>
  <si>
    <t>通院１深夜増４．５・基礎</t>
  </si>
  <si>
    <t>通院１深夜増４．５・基礎・２人</t>
  </si>
  <si>
    <t>通院１深夜増５．０・基礎</t>
  </si>
  <si>
    <t>通院１深夜増５．０・基礎・２人</t>
  </si>
  <si>
    <t>通院１深夜増５．５・基礎</t>
  </si>
  <si>
    <t>通院１深夜増５．５・基礎・２人</t>
  </si>
  <si>
    <t>通院１深夜増６．０・基礎</t>
  </si>
  <si>
    <t>通院１深夜増６．０・基礎・２人</t>
  </si>
  <si>
    <t>通院１深夜増６．５・基礎</t>
  </si>
  <si>
    <t>通院１深夜増６．５・基礎・２人</t>
  </si>
  <si>
    <t>コード</t>
  </si>
  <si>
    <t>コード</t>
  </si>
  <si>
    <t>通院２日中０．５・夜間０．５・深夜０．５</t>
  </si>
  <si>
    <t>計画
時間</t>
  </si>
  <si>
    <t>目的地</t>
  </si>
  <si>
    <t>曜日</t>
  </si>
  <si>
    <t>計　画</t>
  </si>
  <si>
    <t>算定
時間</t>
  </si>
  <si>
    <t>提供者
確認印</t>
  </si>
  <si>
    <t>提供実績</t>
  </si>
  <si>
    <t>合計時間（実績）</t>
  </si>
  <si>
    <t>合計時間（計画）</t>
  </si>
  <si>
    <t>第１２号様式（第１４条関係）</t>
  </si>
  <si>
    <t>（</t>
  </si>
  <si>
    <t>月分）</t>
  </si>
  <si>
    <t>有り</t>
  </si>
  <si>
    <t>時間</t>
  </si>
  <si>
    <t>利用者負担</t>
  </si>
  <si>
    <t>受給者番号</t>
  </si>
  <si>
    <t>事業者番号・名称</t>
  </si>
  <si>
    <t>利用者
確認印</t>
  </si>
  <si>
    <t>□ １割　　　・　　　□ 免除</t>
  </si>
  <si>
    <t>契約支給量</t>
  </si>
  <si>
    <t>支給決定障害
者（児）氏名</t>
  </si>
  <si>
    <t>サービスコード　　</t>
  </si>
  <si>
    <t>総費用額</t>
  </si>
  <si>
    <t>※端数切捨て</t>
  </si>
  <si>
    <t>②</t>
  </si>
  <si>
    <t>利用者負担額</t>
  </si>
  <si>
    <t>１割相当額　と　負担上限額を比べて少ない額</t>
  </si>
  <si>
    <t>③</t>
  </si>
  <si>
    <t>地域区分</t>
  </si>
  <si>
    <t>① × 地域区分単価　（</t>
  </si>
  <si>
    <t>） 円／単位　＝</t>
  </si>
  <si>
    <t>④</t>
  </si>
  <si>
    <t>当月請求金額　②－③又は④</t>
  </si>
  <si>
    <t>その他</t>
  </si>
  <si>
    <t>6級地</t>
  </si>
  <si>
    <t>5級地</t>
  </si>
  <si>
    <t>4級地</t>
  </si>
  <si>
    <t>3級地</t>
  </si>
  <si>
    <t>2級地</t>
  </si>
  <si>
    <t>1級地</t>
  </si>
  <si>
    <t>通院１早朝０．５</t>
  </si>
  <si>
    <t>通院１夜間０．５</t>
  </si>
  <si>
    <t>通院１夜間１．０</t>
  </si>
  <si>
    <t>通院１夜間１．５</t>
  </si>
  <si>
    <t>通院１夜間２．０</t>
  </si>
  <si>
    <t>通院１夜間２．５</t>
  </si>
  <si>
    <t>通院１深夜０．５</t>
  </si>
  <si>
    <t>通院１深夜１．０</t>
  </si>
  <si>
    <t>通院１早朝０．５・日中１．０・２人</t>
  </si>
  <si>
    <t>通院１日中０．５・夜間１．０</t>
  </si>
  <si>
    <t>通院１日中０．５・夜間１．０・２人</t>
  </si>
  <si>
    <t>通院１日中０．５・夜間１．５</t>
  </si>
  <si>
    <t>通院１日中０．５・夜間１．５・２人</t>
  </si>
  <si>
    <t>通院１日中０．５・夜間２．０</t>
  </si>
  <si>
    <t>通院１日中０．５・夜間２．０・２人</t>
  </si>
  <si>
    <t>通院１日中０．５・夜間２．０・深夜０．５</t>
  </si>
  <si>
    <t>通院１日中０．５・夜間１．５・深夜０．５</t>
  </si>
  <si>
    <t>通院１日中０．５・夜間１．５・深夜１．０</t>
  </si>
  <si>
    <t>通院１早朝１．０</t>
  </si>
  <si>
    <t>通院１早朝１．５</t>
  </si>
  <si>
    <t>通院１早朝２．０</t>
  </si>
  <si>
    <t>通院１早朝２．５</t>
  </si>
  <si>
    <t>通院１夜間３．０</t>
  </si>
  <si>
    <t>通院１深夜１．５</t>
  </si>
  <si>
    <t>通院１深夜２．０</t>
  </si>
  <si>
    <t>通院１深夜２．５</t>
  </si>
  <si>
    <t>通院１早朝０．５・日中０．５</t>
  </si>
  <si>
    <t>通院１早朝０．５・日中０．５・２人</t>
  </si>
  <si>
    <t>通院１早朝０．５・日中１．０</t>
  </si>
  <si>
    <t>通院１早朝０．５・日中１．５</t>
  </si>
  <si>
    <t>通院１早朝０．５・日中１．５・２人</t>
  </si>
  <si>
    <t>通院１早朝０．５・日中２．０</t>
  </si>
  <si>
    <t>通院１早朝０．５・日中２．０・２人</t>
  </si>
  <si>
    <t>通院１早朝０．５・日中２．５</t>
  </si>
  <si>
    <t>通院１早朝０．５・日中２．５・２人</t>
  </si>
  <si>
    <t>通院１早朝１．０・日中０．５</t>
  </si>
  <si>
    <t>通院１早朝１．０・日中０．５・２人</t>
  </si>
  <si>
    <t>通院１早朝１．０・日中１．０</t>
  </si>
  <si>
    <t>通院１早朝１．０・日中１．０・２人</t>
  </si>
  <si>
    <t>通院１早朝１．０・日中１．５</t>
  </si>
  <si>
    <t>通院１早朝１．０・日中１．５・２人</t>
  </si>
  <si>
    <t>通院１早朝１．０・日中２．０</t>
  </si>
  <si>
    <t>通院１早朝１．０・日中２．０・２人</t>
  </si>
  <si>
    <t>通院１早朝１．５・日中０．５</t>
  </si>
  <si>
    <t>通院１早朝１．５・日中０．５・２人</t>
  </si>
  <si>
    <t>通院１早朝１．５・日中１．０</t>
  </si>
  <si>
    <t>通院１早朝１．５・日中１．０・２人</t>
  </si>
  <si>
    <t>通院１早朝１．５・日中１．５</t>
  </si>
  <si>
    <t>通院１早朝１．５・日中１．５・２人</t>
  </si>
  <si>
    <t>通院１早朝２．０・日中０．５</t>
  </si>
  <si>
    <t>通院１早朝２．０・日中０．５・２人</t>
  </si>
  <si>
    <t>通院１早朝２．０・日中１．０</t>
  </si>
  <si>
    <t>通院１早朝２．０・日中１．０・２人</t>
  </si>
  <si>
    <t>通院１早朝２．５・日中０．５</t>
  </si>
  <si>
    <t>通院１早朝２．５・日中０．５・２人</t>
  </si>
  <si>
    <t>通院１日中０．５・夜間０．５</t>
  </si>
  <si>
    <t>通院１日中０．５・夜間０．５・２人</t>
  </si>
  <si>
    <t>通院１日中０．５・夜間２．５</t>
  </si>
  <si>
    <t>通院１日中０．５・夜間２．５・２人</t>
  </si>
  <si>
    <t>通院１日中１．０・夜間０．５</t>
  </si>
  <si>
    <t>通院１日中１．０・夜間０．５・２人</t>
  </si>
  <si>
    <t>通院１日中１．０・夜間１．０</t>
  </si>
  <si>
    <t>通院１日中１．０・夜間１．０・２人</t>
  </si>
  <si>
    <t>通院１日中１．０・夜間１．５</t>
  </si>
  <si>
    <t>通院１日中１．０・夜間１．５・２人</t>
  </si>
  <si>
    <t>通院１日中１．０・夜間２．０</t>
  </si>
  <si>
    <t>通院１日中１．０・夜間２．０・２人</t>
  </si>
  <si>
    <t>通院１日中１．５・夜間０．５</t>
  </si>
  <si>
    <t>通院１日中１．５・夜間０．５・２人</t>
  </si>
  <si>
    <t>通院１日中１．５・夜間１．０</t>
  </si>
  <si>
    <t>通院１日中１．５・夜間１．０・２人</t>
  </si>
  <si>
    <t>通院１日中１．５・夜間１．５</t>
  </si>
  <si>
    <t>通院１日中１．５・夜間１．５・２人</t>
  </si>
  <si>
    <t>通院１日中２．０・夜間０．５</t>
  </si>
  <si>
    <t>通院１日中２．０・夜間０．５・２人</t>
  </si>
  <si>
    <t>通院１日中２．０・夜間１．０</t>
  </si>
  <si>
    <t>通院１日中２．０・夜間１．０・２人</t>
  </si>
  <si>
    <t>通院１日中２．５・夜間０．５</t>
  </si>
  <si>
    <t>通院１日中２．５・夜間０．５・２人</t>
  </si>
  <si>
    <t>通院１夜間０．５・深夜０．５</t>
  </si>
  <si>
    <t>通院１夜間０．５・深夜０．５・２人</t>
  </si>
  <si>
    <t>通院１夜間０．５・深夜１．０</t>
  </si>
  <si>
    <t>通院１夜間０．５・深夜１．０・２人</t>
  </si>
  <si>
    <t>通院１夜間０．５・深夜１．５</t>
  </si>
  <si>
    <t>通院１夜間０．５・深夜１．５・２人</t>
  </si>
  <si>
    <t>通院１夜間０．５・深夜２．０</t>
  </si>
  <si>
    <t>通院１夜間０．５・深夜２．０・２人</t>
  </si>
  <si>
    <t>通院１夜間０．５・深夜２．５</t>
  </si>
  <si>
    <t>通院１夜間０．５・深夜２．５・２人</t>
  </si>
  <si>
    <t>通院１夜間１．０・深夜０．５</t>
  </si>
  <si>
    <t>通院１夜間１．０・深夜０．５・２人</t>
  </si>
  <si>
    <t>通院１夜間１．０・深夜１．０</t>
  </si>
  <si>
    <t>通院１夜間１．０・深夜１．０・２人</t>
  </si>
  <si>
    <t>通院１夜間１．０・深夜１．５</t>
  </si>
  <si>
    <t>通院１夜間１．０・深夜１．５・２人</t>
  </si>
  <si>
    <t>通院１夜間１．０・深夜２．０</t>
  </si>
  <si>
    <t>通院１夜間１．０・深夜２．０・２人</t>
  </si>
  <si>
    <t>通院１夜間１．５・深夜０．５</t>
  </si>
  <si>
    <t>通院１夜間１．５・深夜０．５・２人</t>
  </si>
  <si>
    <t>通院１夜間１．５・深夜１．０</t>
  </si>
  <si>
    <t>通院１夜間１．５・深夜１．０・２人</t>
  </si>
  <si>
    <t>通院１夜間１．５・深夜１．５</t>
  </si>
  <si>
    <t>通院１夜間１．５・深夜１．５・２人</t>
  </si>
  <si>
    <t>通院１夜間２．０・深夜０．５</t>
  </si>
  <si>
    <t>通院１夜間２．０・深夜０．５・２人</t>
  </si>
  <si>
    <t>通院１夜間２．０・深夜１．０</t>
  </si>
  <si>
    <t>通院１夜間２．０・深夜１．０・２人</t>
  </si>
  <si>
    <t>通院１夜間２．５・深夜０．５</t>
  </si>
  <si>
    <t>通院１夜間２．５・深夜０．５・２人</t>
  </si>
  <si>
    <t>通院１日中１．０・夜間１．５・深夜０．５</t>
  </si>
  <si>
    <t>通院１日中０．５・夜間１．０・深夜０．５</t>
  </si>
  <si>
    <t>通院１日中０．５・夜間１．０・深夜１．０</t>
  </si>
  <si>
    <t>通院１日中０．５・夜間１．０・深夜１．５</t>
  </si>
  <si>
    <t>通院１日中１．０・夜間１．０・深夜０．５</t>
  </si>
  <si>
    <t>通院１日中１．０・夜間１．０・深夜１．０</t>
  </si>
  <si>
    <t>通院１日中１．５・夜間１．０・深夜０．５</t>
  </si>
  <si>
    <t>通院２早朝０．５</t>
  </si>
  <si>
    <t>通院２早朝１．０</t>
  </si>
  <si>
    <t>通院２早朝１．５</t>
  </si>
  <si>
    <t>通院２早朝２．０</t>
  </si>
  <si>
    <t>通院２早朝２．５</t>
  </si>
  <si>
    <t>通院２夜間０．５</t>
  </si>
  <si>
    <t>通院２夜間１．０</t>
  </si>
  <si>
    <t>通院２夜間１．５</t>
  </si>
  <si>
    <t>通院２夜間２．０</t>
  </si>
  <si>
    <t>通院２夜間２．５</t>
  </si>
  <si>
    <t>通院２夜間３．０</t>
  </si>
  <si>
    <t>通院２夜間３．５</t>
  </si>
  <si>
    <t>通院２夜間４．０</t>
  </si>
  <si>
    <t>通院２夜間４．５</t>
  </si>
  <si>
    <t>通院２深夜０．５</t>
  </si>
  <si>
    <t>通院２深夜１．０</t>
  </si>
  <si>
    <t>通院２深夜１．５</t>
  </si>
  <si>
    <t>通院２深夜２．０</t>
  </si>
  <si>
    <t>通院２深夜２．５</t>
  </si>
  <si>
    <t>通院２深夜３．０</t>
  </si>
  <si>
    <t>通院２深夜３．５</t>
  </si>
  <si>
    <t>通院２深夜４．０</t>
  </si>
  <si>
    <t>通院２深夜４．５</t>
  </si>
  <si>
    <t>通院２深夜５．０</t>
  </si>
  <si>
    <t>通院２深夜５．５</t>
  </si>
  <si>
    <t>通院２深夜６．０</t>
  </si>
  <si>
    <t>通院２深夜６．５</t>
  </si>
  <si>
    <t>通院２早朝０．５・日中０．５</t>
  </si>
  <si>
    <t>通院２早朝０．５・日中０．５・２人</t>
  </si>
  <si>
    <t>通院２早朝０．５・日中１．０</t>
  </si>
  <si>
    <t>通院２早朝０．５・日中１．０・２人</t>
  </si>
  <si>
    <t>通院２早朝１．０・日中０．５</t>
  </si>
  <si>
    <t>通院２早朝１．０・日中０．５・２人</t>
  </si>
  <si>
    <t>通院２日中０．５・夜間０．５</t>
  </si>
  <si>
    <t>通院２日中０．５・夜間０．５・２人</t>
  </si>
  <si>
    <t>通院２日中０．５・夜間１．０</t>
  </si>
  <si>
    <t>通院２日中０．５・夜間１．０・２人</t>
  </si>
  <si>
    <t>通院２日中１．０・夜間０．５</t>
  </si>
  <si>
    <t>通院２日中１．０・夜間０．５・２人</t>
  </si>
  <si>
    <t>通院２夜間０．５・深夜０．５</t>
  </si>
  <si>
    <t>通院２夜間０．５・深夜０．５・２人</t>
  </si>
  <si>
    <t>通院２夜間０．５・深夜１．０</t>
  </si>
  <si>
    <t>通院２夜間０．５・深夜１．０・２人</t>
  </si>
  <si>
    <t>通院２夜間１．０・深夜０．５</t>
  </si>
  <si>
    <t>通院２夜間１．０・深夜０．５・２人</t>
  </si>
  <si>
    <t>通院２深夜１．０・日中０．５</t>
  </si>
  <si>
    <t>無し</t>
  </si>
  <si>
    <t>無し</t>
  </si>
  <si>
    <t>第１１号様式（第１４条関係）</t>
  </si>
  <si>
    <r>
      <rPr>
        <sz val="9"/>
        <rFont val="ＭＳ Ｐゴシック"/>
        <family val="3"/>
      </rPr>
      <t>合計単位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①</t>
    </r>
  </si>
  <si>
    <r>
      <t>上限管理後の負担額</t>
    </r>
    <r>
      <rPr>
        <sz val="8"/>
        <rFont val="ＭＳ Ｐゴシック"/>
        <family val="3"/>
      </rPr>
      <t>（他社との上限管理が発生した時のみ記入）</t>
    </r>
  </si>
  <si>
    <t>戸田市移動支援事業提供実績記録票（身体介護有り）</t>
  </si>
  <si>
    <t>戸田市移動支援事業提供実績記録票（身体介護無し）</t>
  </si>
  <si>
    <t>ロ　身体介護　有り　（日中のみ）</t>
  </si>
  <si>
    <t>身体介護　有り（日中のみ）</t>
  </si>
  <si>
    <t>身体介護　有り（早朝のみ）</t>
  </si>
  <si>
    <t>身体介護　有り（夜間のみ）</t>
  </si>
  <si>
    <t>身体介護　有り（深夜のみ）</t>
  </si>
  <si>
    <t>身体介護　有り（深夜＋早朝）</t>
  </si>
  <si>
    <t>身体介護　有り（早朝＋日中）</t>
  </si>
  <si>
    <t>身体介護　有り（日中＋夜間）</t>
  </si>
  <si>
    <t>身体介護　有り（深夜＋早朝＋日中）</t>
  </si>
  <si>
    <t>身体介護　有り（夜間＋深夜）</t>
  </si>
  <si>
    <t>身体介護　有り（深夜＋早朝＋日中）※間隔が２時間未満</t>
  </si>
  <si>
    <t>ロ　身体介護　有り　（早朝のみ）</t>
  </si>
  <si>
    <t>ロ　身体介護　有り　（夜間のみ）</t>
  </si>
  <si>
    <t>ロ　身体介護　有り　（深夜のみ）</t>
  </si>
  <si>
    <t>ロ　身体介護　有り　（深夜＋早朝）</t>
  </si>
  <si>
    <t>ロ　身体介護　有り　（早朝＋日中）</t>
  </si>
  <si>
    <t>ロ　身体介護　有り　（日中＋夜間）</t>
  </si>
  <si>
    <t>ロ　身体介護　有り　（深夜＋早朝＋日中）</t>
  </si>
  <si>
    <t>ロ　身体介護　有り　（夜間＋深夜）</t>
  </si>
  <si>
    <t>ロ　身体介護　有り　（深夜＋早朝＋日中）　　
※サービス間隔が２時間未満の場合</t>
  </si>
  <si>
    <t>ロ　身体介護　有り　（深夜＋日中）　　
※サービス間隔が２時間未満の場合</t>
  </si>
  <si>
    <t>ロ　身体介護　有り　（日中＋夜間＋深夜）　　
※サービス間隔が２時間未満の場合</t>
  </si>
  <si>
    <t>ロ　身体介護　有り　（早朝＋日中＋夜間）　　
※サービス間隔が２時間未満の場合</t>
  </si>
  <si>
    <t>ロ　身体介護　有り　（日中増分)</t>
  </si>
  <si>
    <t>ロ　身体介護　有り　（早朝増分）</t>
  </si>
  <si>
    <t>ロ　身体介護　有り　（夜間増分）</t>
  </si>
  <si>
    <t>ロ　身体介護　有り　（深夜増分）</t>
  </si>
  <si>
    <t>身体介護　有り（深夜＋日中）※間隔が２時間未満</t>
  </si>
  <si>
    <t>身体介護　有り（日中＋夜間＋深夜）※間隔が２時間未満</t>
  </si>
  <si>
    <t>身体介護　有り（早朝＋日中＋夜間）※間隔が２時間未満</t>
  </si>
  <si>
    <t>身体介護　有り（日中増分）</t>
  </si>
  <si>
    <t>身体介護　有り（早朝増分）</t>
  </si>
  <si>
    <t>身体介護　有り（夜間増分）</t>
  </si>
  <si>
    <t>身体介護　有り（深夜増分）</t>
  </si>
  <si>
    <t>以下のサービス内容を押すと該当箇所に飛びます。</t>
  </si>
  <si>
    <t>身体介護　無し（日中のみ）</t>
  </si>
  <si>
    <t>身体介護　無し（早朝のみ）</t>
  </si>
  <si>
    <t>身体介護　無し（夜間のみ）</t>
  </si>
  <si>
    <t>身体介護　無し（深夜のみ）</t>
  </si>
  <si>
    <t>身体介護　無し（深夜＋早朝）</t>
  </si>
  <si>
    <t>身体介護　無し（早朝＋日中）</t>
  </si>
  <si>
    <t>身体介護　無し（日中＋夜間）</t>
  </si>
  <si>
    <t>身体介護　無し（夜間＋深夜）</t>
  </si>
  <si>
    <t>身体介護　無し（深夜＋早朝＋日中）※間隔が２時間未満</t>
  </si>
  <si>
    <t>身体介護　無し（深夜＋日中）※間隔が２時間未満</t>
  </si>
  <si>
    <t>身体介護　無し（日中＋夜間＋深夜）※間隔が２時間未満</t>
  </si>
  <si>
    <t>身体介護　無し（日中増分）</t>
  </si>
  <si>
    <t>身体介護　無し（早朝増分）</t>
  </si>
  <si>
    <t>身体介護　無し（夜間増分）</t>
  </si>
  <si>
    <t>身体介護　無し（深夜増分）</t>
  </si>
  <si>
    <t>ニ　身体介護　無し　（日中のみ）</t>
  </si>
  <si>
    <t>ニ　身体介護　無し　（早朝のみ）</t>
  </si>
  <si>
    <t>ニ　身体介護　無し　（夜間のみ）</t>
  </si>
  <si>
    <t>ニ　身体介護　無し　（深夜のみ）</t>
  </si>
  <si>
    <t>ニ　身体介護　無し　（深夜＋早朝）</t>
  </si>
  <si>
    <t>ニ　身体介護　無し　（早朝＋日中）</t>
  </si>
  <si>
    <t>ニ　身体介護　無し　（日中＋夜間）</t>
  </si>
  <si>
    <t>ニ　身体介護　無し　（夜間＋深夜）</t>
  </si>
  <si>
    <t>ニ　身体介護　無し　（深夜＋早朝＋日中）　　
※サービス間隔が２時間未満の場合</t>
  </si>
  <si>
    <t>ニ　身体介護　無し　（深夜＋日中）　　
※サービス間隔が２時間未満の場合</t>
  </si>
  <si>
    <t>ニ　身体介護　無し　（日中＋夜間＋深夜）　　
※サービス間隔が２時間未満の場合</t>
  </si>
  <si>
    <t>ニ　身体介護　無し　（日中増分)</t>
  </si>
  <si>
    <t>ニ　身体介護　無し　（早朝増分）</t>
  </si>
  <si>
    <t>ニ　身体介護　無し　（夜間増分）</t>
  </si>
  <si>
    <t>ニ　身体介護　無し　（深夜増分）</t>
  </si>
  <si>
    <t>確認用</t>
  </si>
  <si>
    <t>確認用</t>
  </si>
  <si>
    <t>主な目的地</t>
  </si>
  <si>
    <t>戸田市移動支援事業提供実績記録票</t>
  </si>
  <si>
    <t>◎厚生労働大臣が定める割合及び単価（平成３０年度以降）</t>
  </si>
  <si>
    <t>7級地</t>
  </si>
  <si>
    <t>◎厚生労働大臣が定める割合及び単価（平成３０年度以降）</t>
  </si>
  <si>
    <t>令和</t>
  </si>
  <si>
    <t>戸田市移動支援事業サービスコード(R6.4～)</t>
  </si>
  <si>
    <t>5級地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</si>
</sst>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&quot;人&quot;"/>
    <numFmt numFmtId="178" formatCode="#,##0&quot;円&quot;"/>
    <numFmt numFmtId="179" formatCode="#,##0_ "/>
    <numFmt numFmtId="180" formatCode="0.000_ "/>
    <numFmt numFmtId="181" formatCode="0_);[Red]\(0\)"/>
    <numFmt numFmtId="182" formatCode="#,###"/>
    <numFmt numFmtId="183" formatCode="0_ ;[Red]\-0\ "/>
    <numFmt numFmtId="184" formatCode="#,##0.00_ ;[Red]\-#,##0.00\ "/>
    <numFmt numFmtId="185" formatCode="####"/>
    <numFmt numFmtId="186" formatCode="#,##0;[Red]#,##0"/>
    <numFmt numFmtId="187" formatCode="hh:mm;@"/>
    <numFmt numFmtId="188" formatCode="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double"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3" fillId="0" borderId="0" xfId="62" applyFont="1">
      <alignment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/>
      <protection/>
    </xf>
    <xf numFmtId="3" fontId="7" fillId="0" borderId="10" xfId="63" applyNumberFormat="1" applyFont="1" applyFill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right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vertical="center"/>
      <protection/>
    </xf>
    <xf numFmtId="3" fontId="7" fillId="33" borderId="10" xfId="63" applyNumberFormat="1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3" fontId="7" fillId="0" borderId="12" xfId="63" applyNumberFormat="1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3" fontId="7" fillId="33" borderId="12" xfId="63" applyNumberFormat="1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8" fillId="0" borderId="0" xfId="63" applyFont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62" applyFont="1" applyAlignment="1">
      <alignment horizontal="left" vertical="center"/>
      <protection/>
    </xf>
    <xf numFmtId="0" fontId="7" fillId="0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3" fontId="7" fillId="35" borderId="12" xfId="0" applyNumberFormat="1" applyFont="1" applyFill="1" applyBorder="1" applyAlignment="1">
      <alignment vertical="center"/>
    </xf>
    <xf numFmtId="3" fontId="7" fillId="35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0" fillId="0" borderId="10" xfId="63" applyFont="1" applyFill="1" applyBorder="1" applyAlignment="1">
      <alignment vertical="center"/>
      <protection/>
    </xf>
    <xf numFmtId="0" fontId="0" fillId="36" borderId="10" xfId="63" applyFont="1" applyFill="1" applyBorder="1" applyAlignment="1">
      <alignment vertical="center"/>
      <protection/>
    </xf>
    <xf numFmtId="0" fontId="0" fillId="0" borderId="10" xfId="63" applyFont="1" applyFill="1" applyBorder="1" applyAlignment="1">
      <alignment vertical="center"/>
      <protection/>
    </xf>
    <xf numFmtId="0" fontId="5" fillId="37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0" borderId="0" xfId="63" applyFont="1" applyFill="1">
      <alignment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37" borderId="0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7" fillId="39" borderId="17" xfId="62" applyFont="1" applyFill="1" applyBorder="1" applyAlignment="1">
      <alignment horizontal="center" vertical="center"/>
      <protection/>
    </xf>
    <xf numFmtId="0" fontId="7" fillId="39" borderId="18" xfId="62" applyFont="1" applyFill="1" applyBorder="1" applyAlignment="1">
      <alignment horizontal="center" vertical="center"/>
      <protection/>
    </xf>
    <xf numFmtId="0" fontId="7" fillId="39" borderId="19" xfId="62" applyFont="1" applyFill="1" applyBorder="1" applyAlignment="1">
      <alignment horizontal="center" vertical="center"/>
      <protection/>
    </xf>
    <xf numFmtId="0" fontId="6" fillId="37" borderId="17" xfId="62" applyFont="1" applyFill="1" applyBorder="1" applyAlignment="1">
      <alignment horizontal="center" vertical="center"/>
      <protection/>
    </xf>
    <xf numFmtId="0" fontId="6" fillId="37" borderId="18" xfId="62" applyFont="1" applyFill="1" applyBorder="1" applyAlignment="1">
      <alignment horizontal="center" vertical="center"/>
      <protection/>
    </xf>
    <xf numFmtId="0" fontId="6" fillId="37" borderId="19" xfId="62" applyFont="1" applyFill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37" borderId="20" xfId="62" applyFont="1" applyFill="1" applyBorder="1" applyAlignment="1">
      <alignment horizontal="center" vertical="center"/>
      <protection/>
    </xf>
    <xf numFmtId="0" fontId="6" fillId="37" borderId="21" xfId="62" applyFont="1" applyFill="1" applyBorder="1" applyAlignment="1">
      <alignment horizontal="center" vertical="center"/>
      <protection/>
    </xf>
    <xf numFmtId="0" fontId="6" fillId="39" borderId="20" xfId="62" applyFont="1" applyFill="1" applyBorder="1" applyAlignment="1">
      <alignment horizontal="center" vertical="center"/>
      <protection/>
    </xf>
    <xf numFmtId="188" fontId="6" fillId="39" borderId="22" xfId="62" applyNumberFormat="1" applyFont="1" applyFill="1" applyBorder="1" applyAlignment="1">
      <alignment horizontal="center" vertical="center"/>
      <protection/>
    </xf>
    <xf numFmtId="0" fontId="6" fillId="39" borderId="22" xfId="62" applyFont="1" applyFill="1" applyBorder="1" applyAlignment="1">
      <alignment horizontal="center" vertical="center"/>
      <protection/>
    </xf>
    <xf numFmtId="188" fontId="6" fillId="39" borderId="23" xfId="62" applyNumberFormat="1" applyFont="1" applyFill="1" applyBorder="1" applyAlignment="1">
      <alignment horizontal="center" vertical="center"/>
      <protection/>
    </xf>
    <xf numFmtId="0" fontId="6" fillId="37" borderId="24" xfId="62" applyFont="1" applyFill="1" applyBorder="1" applyAlignment="1">
      <alignment horizontal="center" vertical="center"/>
      <protection/>
    </xf>
    <xf numFmtId="0" fontId="6" fillId="37" borderId="25" xfId="62" applyFont="1" applyFill="1" applyBorder="1" applyAlignment="1">
      <alignment horizontal="center" vertical="center"/>
      <protection/>
    </xf>
    <xf numFmtId="0" fontId="6" fillId="39" borderId="24" xfId="62" applyFont="1" applyFill="1" applyBorder="1" applyAlignment="1">
      <alignment horizontal="center" vertical="center"/>
      <protection/>
    </xf>
    <xf numFmtId="188" fontId="6" fillId="39" borderId="26" xfId="62" applyNumberFormat="1" applyFont="1" applyFill="1" applyBorder="1" applyAlignment="1">
      <alignment horizontal="center" vertical="center"/>
      <protection/>
    </xf>
    <xf numFmtId="0" fontId="6" fillId="39" borderId="26" xfId="62" applyFont="1" applyFill="1" applyBorder="1" applyAlignment="1">
      <alignment horizontal="center" vertical="center"/>
      <protection/>
    </xf>
    <xf numFmtId="188" fontId="6" fillId="39" borderId="27" xfId="62" applyNumberFormat="1" applyFont="1" applyFill="1" applyBorder="1" applyAlignment="1">
      <alignment horizontal="center" vertical="center"/>
      <protection/>
    </xf>
    <xf numFmtId="0" fontId="6" fillId="37" borderId="28" xfId="62" applyFont="1" applyFill="1" applyBorder="1" applyAlignment="1">
      <alignment horizontal="center" vertical="center"/>
      <protection/>
    </xf>
    <xf numFmtId="0" fontId="6" fillId="37" borderId="29" xfId="62" applyFont="1" applyFill="1" applyBorder="1" applyAlignment="1">
      <alignment horizontal="center" vertical="center"/>
      <protection/>
    </xf>
    <xf numFmtId="0" fontId="6" fillId="39" borderId="28" xfId="62" applyFont="1" applyFill="1" applyBorder="1" applyAlignment="1">
      <alignment horizontal="center" vertical="center"/>
      <protection/>
    </xf>
    <xf numFmtId="188" fontId="6" fillId="39" borderId="30" xfId="62" applyNumberFormat="1" applyFont="1" applyFill="1" applyBorder="1" applyAlignment="1">
      <alignment horizontal="center" vertical="center"/>
      <protection/>
    </xf>
    <xf numFmtId="0" fontId="6" fillId="39" borderId="30" xfId="62" applyFont="1" applyFill="1" applyBorder="1" applyAlignment="1">
      <alignment horizontal="center" vertical="center"/>
      <protection/>
    </xf>
    <xf numFmtId="188" fontId="6" fillId="39" borderId="31" xfId="62" applyNumberFormat="1" applyFont="1" applyFill="1" applyBorder="1" applyAlignment="1">
      <alignment horizontal="center" vertical="center"/>
      <protection/>
    </xf>
    <xf numFmtId="0" fontId="6" fillId="0" borderId="32" xfId="62" applyFont="1" applyBorder="1">
      <alignment vertical="center"/>
      <protection/>
    </xf>
    <xf numFmtId="0" fontId="6" fillId="0" borderId="33" xfId="62" applyFont="1" applyBorder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6" fillId="0" borderId="33" xfId="4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6" fillId="0" borderId="35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36" xfId="62" applyFont="1" applyBorder="1">
      <alignment vertical="center"/>
      <protection/>
    </xf>
    <xf numFmtId="0" fontId="0" fillId="0" borderId="37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vertical="top" wrapText="1" shrinkToFit="1"/>
    </xf>
    <xf numFmtId="0" fontId="0" fillId="0" borderId="0" xfId="0" applyFont="1" applyBorder="1" applyAlignment="1">
      <alignment vertical="top" wrapText="1" shrinkToFit="1"/>
    </xf>
    <xf numFmtId="0" fontId="0" fillId="0" borderId="38" xfId="0" applyFont="1" applyBorder="1" applyAlignment="1">
      <alignment vertical="top" wrapText="1" shrinkToFit="1"/>
    </xf>
    <xf numFmtId="0" fontId="0" fillId="0" borderId="39" xfId="62" applyFont="1" applyBorder="1" applyAlignment="1">
      <alignment horizontal="center" vertical="center"/>
      <protection/>
    </xf>
    <xf numFmtId="178" fontId="6" fillId="0" borderId="35" xfId="51" applyNumberFormat="1" applyFont="1" applyBorder="1" applyAlignment="1">
      <alignment vertical="center"/>
    </xf>
    <xf numFmtId="178" fontId="6" fillId="0" borderId="0" xfId="51" applyNumberFormat="1" applyFont="1" applyBorder="1" applyAlignment="1">
      <alignment vertical="center"/>
    </xf>
    <xf numFmtId="178" fontId="6" fillId="0" borderId="38" xfId="51" applyNumberFormat="1" applyFont="1" applyBorder="1" applyAlignment="1">
      <alignment vertical="center"/>
    </xf>
    <xf numFmtId="0" fontId="6" fillId="0" borderId="0" xfId="62" applyFont="1" applyBorder="1" applyAlignment="1">
      <alignment horizontal="center" vertical="center"/>
      <protection/>
    </xf>
    <xf numFmtId="176" fontId="6" fillId="0" borderId="0" xfId="6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8" fontId="6" fillId="0" borderId="0" xfId="51" applyNumberFormat="1" applyFont="1" applyBorder="1" applyAlignment="1">
      <alignment horizontal="right" vertical="center"/>
    </xf>
    <xf numFmtId="0" fontId="6" fillId="0" borderId="0" xfId="62" applyFont="1" applyAlignment="1">
      <alignment horizontal="left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 wrapText="1" shrinkToFit="1"/>
    </xf>
    <xf numFmtId="0" fontId="6" fillId="0" borderId="41" xfId="62" applyFont="1" applyBorder="1" applyAlignment="1">
      <alignment vertical="center"/>
      <protection/>
    </xf>
    <xf numFmtId="0" fontId="7" fillId="38" borderId="0" xfId="62" applyFont="1" applyFill="1" applyBorder="1" applyAlignment="1">
      <alignment vertical="center"/>
      <protection/>
    </xf>
    <xf numFmtId="0" fontId="7" fillId="38" borderId="17" xfId="62" applyFont="1" applyFill="1" applyBorder="1" applyAlignment="1">
      <alignment horizontal="center" vertical="center"/>
      <protection/>
    </xf>
    <xf numFmtId="0" fontId="7" fillId="38" borderId="18" xfId="62" applyFont="1" applyFill="1" applyBorder="1" applyAlignment="1">
      <alignment horizontal="center" vertical="center"/>
      <protection/>
    </xf>
    <xf numFmtId="0" fontId="7" fillId="38" borderId="19" xfId="62" applyFont="1" applyFill="1" applyBorder="1" applyAlignment="1">
      <alignment horizontal="center" vertical="center"/>
      <protection/>
    </xf>
    <xf numFmtId="0" fontId="6" fillId="38" borderId="17" xfId="62" applyFont="1" applyFill="1" applyBorder="1" applyAlignment="1">
      <alignment horizontal="center" vertical="center"/>
      <protection/>
    </xf>
    <xf numFmtId="0" fontId="6" fillId="38" borderId="18" xfId="62" applyFont="1" applyFill="1" applyBorder="1" applyAlignment="1">
      <alignment horizontal="center" vertical="center"/>
      <protection/>
    </xf>
    <xf numFmtId="0" fontId="6" fillId="38" borderId="19" xfId="62" applyFont="1" applyFill="1" applyBorder="1" applyAlignment="1">
      <alignment horizontal="center" vertical="center"/>
      <protection/>
    </xf>
    <xf numFmtId="0" fontId="6" fillId="38" borderId="20" xfId="62" applyFont="1" applyFill="1" applyBorder="1" applyAlignment="1">
      <alignment horizontal="center" vertical="center"/>
      <protection/>
    </xf>
    <xf numFmtId="0" fontId="6" fillId="38" borderId="21" xfId="62" applyFont="1" applyFill="1" applyBorder="1" applyAlignment="1">
      <alignment horizontal="center" vertical="center"/>
      <protection/>
    </xf>
    <xf numFmtId="188" fontId="6" fillId="38" borderId="22" xfId="62" applyNumberFormat="1" applyFont="1" applyFill="1" applyBorder="1" applyAlignment="1">
      <alignment horizontal="center" vertical="center"/>
      <protection/>
    </xf>
    <xf numFmtId="0" fontId="6" fillId="38" borderId="22" xfId="62" applyFont="1" applyFill="1" applyBorder="1" applyAlignment="1">
      <alignment horizontal="center" vertical="center"/>
      <protection/>
    </xf>
    <xf numFmtId="188" fontId="6" fillId="38" borderId="23" xfId="62" applyNumberFormat="1" applyFont="1" applyFill="1" applyBorder="1" applyAlignment="1">
      <alignment horizontal="center" vertical="center"/>
      <protection/>
    </xf>
    <xf numFmtId="0" fontId="6" fillId="38" borderId="24" xfId="62" applyFont="1" applyFill="1" applyBorder="1" applyAlignment="1">
      <alignment horizontal="center" vertical="center"/>
      <protection/>
    </xf>
    <xf numFmtId="0" fontId="6" fillId="38" borderId="25" xfId="62" applyFont="1" applyFill="1" applyBorder="1" applyAlignment="1">
      <alignment horizontal="center" vertical="center"/>
      <protection/>
    </xf>
    <xf numFmtId="188" fontId="6" fillId="38" borderId="26" xfId="62" applyNumberFormat="1" applyFont="1" applyFill="1" applyBorder="1" applyAlignment="1">
      <alignment horizontal="center" vertical="center"/>
      <protection/>
    </xf>
    <xf numFmtId="0" fontId="6" fillId="38" borderId="26" xfId="62" applyFont="1" applyFill="1" applyBorder="1" applyAlignment="1">
      <alignment horizontal="center" vertical="center"/>
      <protection/>
    </xf>
    <xf numFmtId="188" fontId="6" fillId="38" borderId="27" xfId="62" applyNumberFormat="1" applyFont="1" applyFill="1" applyBorder="1" applyAlignment="1">
      <alignment horizontal="center" vertical="center"/>
      <protection/>
    </xf>
    <xf numFmtId="0" fontId="6" fillId="38" borderId="28" xfId="62" applyFont="1" applyFill="1" applyBorder="1" applyAlignment="1">
      <alignment horizontal="center" vertical="center"/>
      <protection/>
    </xf>
    <xf numFmtId="0" fontId="6" fillId="38" borderId="29" xfId="62" applyFont="1" applyFill="1" applyBorder="1" applyAlignment="1">
      <alignment horizontal="center" vertical="center"/>
      <protection/>
    </xf>
    <xf numFmtId="188" fontId="6" fillId="38" borderId="30" xfId="62" applyNumberFormat="1" applyFont="1" applyFill="1" applyBorder="1" applyAlignment="1">
      <alignment horizontal="center" vertical="center"/>
      <protection/>
    </xf>
    <xf numFmtId="0" fontId="6" fillId="38" borderId="30" xfId="62" applyFont="1" applyFill="1" applyBorder="1" applyAlignment="1">
      <alignment horizontal="center" vertical="center"/>
      <protection/>
    </xf>
    <xf numFmtId="188" fontId="6" fillId="38" borderId="31" xfId="6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33" fillId="0" borderId="0" xfId="43" applyAlignment="1">
      <alignment horizontal="left" vertical="center"/>
    </xf>
    <xf numFmtId="0" fontId="33" fillId="0" borderId="0" xfId="43" applyFill="1" applyAlignment="1">
      <alignment horizontal="left" vertical="center"/>
    </xf>
    <xf numFmtId="0" fontId="33" fillId="0" borderId="0" xfId="43" applyFill="1" applyAlignment="1">
      <alignment vertical="center"/>
    </xf>
    <xf numFmtId="0" fontId="0" fillId="0" borderId="32" xfId="63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0" fillId="0" borderId="42" xfId="63" applyFont="1" applyFill="1" applyBorder="1" applyAlignment="1">
      <alignment vertical="center"/>
      <protection/>
    </xf>
    <xf numFmtId="0" fontId="0" fillId="0" borderId="43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13" xfId="63" applyFont="1" applyFill="1" applyBorder="1" applyAlignment="1">
      <alignment vertical="center"/>
      <protection/>
    </xf>
    <xf numFmtId="0" fontId="0" fillId="0" borderId="16" xfId="63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193" fontId="0" fillId="0" borderId="10" xfId="63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8" fontId="6" fillId="0" borderId="45" xfId="51" applyNumberFormat="1" applyFont="1" applyBorder="1" applyAlignment="1">
      <alignment horizontal="right" vertical="center"/>
    </xf>
    <xf numFmtId="178" fontId="6" fillId="0" borderId="40" xfId="51" applyNumberFormat="1" applyFont="1" applyBorder="1" applyAlignment="1">
      <alignment horizontal="right" vertical="center"/>
    </xf>
    <xf numFmtId="178" fontId="6" fillId="0" borderId="46" xfId="51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8" fontId="6" fillId="0" borderId="50" xfId="51" applyNumberFormat="1" applyFont="1" applyBorder="1" applyAlignment="1">
      <alignment horizontal="right" vertical="center"/>
    </xf>
    <xf numFmtId="178" fontId="6" fillId="0" borderId="51" xfId="51" applyNumberFormat="1" applyFont="1" applyBorder="1" applyAlignment="1">
      <alignment horizontal="right" vertical="center"/>
    </xf>
    <xf numFmtId="178" fontId="6" fillId="0" borderId="52" xfId="51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6" fillId="0" borderId="44" xfId="62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6" fillId="0" borderId="44" xfId="62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37" xfId="62" applyFont="1" applyFill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38" fontId="6" fillId="0" borderId="35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43" xfId="51" applyFont="1" applyBorder="1" applyAlignment="1">
      <alignment horizontal="center" vertical="center"/>
    </xf>
    <xf numFmtId="38" fontId="6" fillId="0" borderId="59" xfId="51" applyFont="1" applyBorder="1" applyAlignment="1">
      <alignment horizontal="center" vertical="center"/>
    </xf>
    <xf numFmtId="38" fontId="6" fillId="0" borderId="36" xfId="51" applyFont="1" applyBorder="1" applyAlignment="1">
      <alignment horizontal="center" vertical="center"/>
    </xf>
    <xf numFmtId="38" fontId="6" fillId="0" borderId="60" xfId="5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8" fontId="6" fillId="0" borderId="37" xfId="51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78" fontId="6" fillId="37" borderId="40" xfId="0" applyNumberFormat="1" applyFont="1" applyFill="1" applyBorder="1" applyAlignment="1">
      <alignment horizontal="right" vertical="center"/>
    </xf>
    <xf numFmtId="178" fontId="6" fillId="37" borderId="46" xfId="0" applyNumberFormat="1" applyFont="1" applyFill="1" applyBorder="1" applyAlignment="1">
      <alignment horizontal="right" vertical="center"/>
    </xf>
    <xf numFmtId="0" fontId="6" fillId="0" borderId="63" xfId="62" applyFont="1" applyBorder="1" applyAlignment="1">
      <alignment horizontal="center" vertical="center"/>
      <protection/>
    </xf>
    <xf numFmtId="0" fontId="6" fillId="0" borderId="64" xfId="62" applyFont="1" applyBorder="1" applyAlignment="1">
      <alignment horizontal="center" vertical="center"/>
      <protection/>
    </xf>
    <xf numFmtId="0" fontId="6" fillId="0" borderId="65" xfId="62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right" vertical="center" wrapText="1" shrinkToFit="1"/>
    </xf>
    <xf numFmtId="0" fontId="0" fillId="0" borderId="64" xfId="0" applyFont="1" applyBorder="1" applyAlignment="1">
      <alignment horizontal="right" vertical="center" wrapText="1" shrinkToFit="1"/>
    </xf>
    <xf numFmtId="0" fontId="6" fillId="0" borderId="64" xfId="0" applyFont="1" applyBorder="1" applyAlignment="1">
      <alignment horizontal="center" vertical="center" wrapText="1" shrinkToFit="1"/>
    </xf>
    <xf numFmtId="0" fontId="0" fillId="0" borderId="64" xfId="0" applyFont="1" applyBorder="1" applyAlignment="1">
      <alignment horizontal="left" vertical="center" wrapText="1" shrinkToFit="1"/>
    </xf>
    <xf numFmtId="0" fontId="0" fillId="0" borderId="65" xfId="0" applyFont="1" applyBorder="1" applyAlignment="1">
      <alignment horizontal="left" vertical="center" wrapText="1" shrinkToFit="1"/>
    </xf>
    <xf numFmtId="178" fontId="6" fillId="0" borderId="64" xfId="51" applyNumberFormat="1" applyFont="1" applyBorder="1" applyAlignment="1">
      <alignment horizontal="right" vertical="center" shrinkToFit="1"/>
    </xf>
    <xf numFmtId="0" fontId="0" fillId="0" borderId="66" xfId="0" applyFont="1" applyBorder="1" applyAlignment="1">
      <alignment horizontal="right" vertical="center" shrinkToFi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4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44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176" fontId="6" fillId="37" borderId="67" xfId="62" applyNumberFormat="1" applyFont="1" applyFill="1" applyBorder="1" applyAlignment="1">
      <alignment horizontal="center" vertical="center"/>
      <protection/>
    </xf>
    <xf numFmtId="0" fontId="0" fillId="37" borderId="29" xfId="0" applyFont="1" applyFill="1" applyBorder="1" applyAlignment="1">
      <alignment horizontal="center" vertical="center"/>
    </xf>
    <xf numFmtId="185" fontId="6" fillId="39" borderId="28" xfId="51" applyNumberFormat="1" applyFont="1" applyFill="1" applyBorder="1" applyAlignment="1" applyProtection="1">
      <alignment horizontal="center" vertical="center"/>
      <protection locked="0"/>
    </xf>
    <xf numFmtId="185" fontId="6" fillId="39" borderId="31" xfId="51" applyNumberFormat="1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37" borderId="68" xfId="0" applyFont="1" applyFill="1" applyBorder="1" applyAlignment="1">
      <alignment horizontal="center" vertical="center" shrinkToFit="1"/>
    </xf>
    <xf numFmtId="0" fontId="6" fillId="37" borderId="69" xfId="0" applyFont="1" applyFill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76" fontId="6" fillId="37" borderId="71" xfId="62" applyNumberFormat="1" applyFont="1" applyFill="1" applyBorder="1" applyAlignment="1">
      <alignment horizontal="center" vertical="center"/>
      <protection/>
    </xf>
    <xf numFmtId="0" fontId="0" fillId="37" borderId="25" xfId="0" applyFont="1" applyFill="1" applyBorder="1" applyAlignment="1">
      <alignment horizontal="center" vertical="center"/>
    </xf>
    <xf numFmtId="185" fontId="6" fillId="39" borderId="24" xfId="51" applyNumberFormat="1" applyFont="1" applyFill="1" applyBorder="1" applyAlignment="1" applyProtection="1">
      <alignment horizontal="center" vertical="center"/>
      <protection locked="0"/>
    </xf>
    <xf numFmtId="185" fontId="6" fillId="39" borderId="27" xfId="51" applyNumberFormat="1" applyFont="1" applyFill="1" applyBorder="1" applyAlignment="1" applyProtection="1">
      <alignment horizontal="center" vertical="center"/>
      <protection locked="0"/>
    </xf>
    <xf numFmtId="0" fontId="0" fillId="0" borderId="7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37" borderId="56" xfId="0" applyFont="1" applyFill="1" applyBorder="1" applyAlignment="1">
      <alignment horizontal="center" vertical="center" shrinkToFit="1"/>
    </xf>
    <xf numFmtId="0" fontId="6" fillId="37" borderId="57" xfId="0" applyFont="1" applyFill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6" fontId="6" fillId="37" borderId="75" xfId="62" applyNumberFormat="1" applyFont="1" applyFill="1" applyBorder="1" applyAlignment="1">
      <alignment horizontal="center" vertical="center"/>
      <protection/>
    </xf>
    <xf numFmtId="0" fontId="0" fillId="37" borderId="21" xfId="0" applyFont="1" applyFill="1" applyBorder="1" applyAlignment="1">
      <alignment horizontal="center" vertical="center"/>
    </xf>
    <xf numFmtId="185" fontId="6" fillId="39" borderId="76" xfId="51" applyNumberFormat="1" applyFont="1" applyFill="1" applyBorder="1" applyAlignment="1" applyProtection="1">
      <alignment horizontal="center" vertical="center"/>
      <protection locked="0"/>
    </xf>
    <xf numFmtId="185" fontId="6" fillId="39" borderId="77" xfId="51" applyNumberFormat="1" applyFont="1" applyFill="1" applyBorder="1" applyAlignment="1" applyProtection="1">
      <alignment horizontal="center" vertical="center"/>
      <protection locked="0"/>
    </xf>
    <xf numFmtId="0" fontId="0" fillId="0" borderId="7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 shrinkToFit="1"/>
    </xf>
    <xf numFmtId="0" fontId="6" fillId="37" borderId="73" xfId="0" applyFont="1" applyFill="1" applyBorder="1" applyAlignment="1">
      <alignment horizontal="center" vertical="center" shrinkToFit="1"/>
    </xf>
    <xf numFmtId="0" fontId="6" fillId="0" borderId="78" xfId="62" applyFont="1" applyBorder="1" applyAlignment="1">
      <alignment horizontal="center" vertical="center" wrapText="1"/>
      <protection/>
    </xf>
    <xf numFmtId="0" fontId="0" fillId="0" borderId="78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6" fillId="0" borderId="78" xfId="62" applyFont="1" applyBorder="1" applyAlignment="1">
      <alignment horizontal="center" vertical="center" wrapText="1" shrinkToFi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2" xfId="62" applyFont="1" applyBorder="1" applyAlignment="1">
      <alignment horizontal="center" vertical="center" wrapText="1"/>
      <protection/>
    </xf>
    <xf numFmtId="0" fontId="6" fillId="0" borderId="33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42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43" xfId="62" applyFont="1" applyBorder="1" applyAlignment="1">
      <alignment horizontal="center" vertical="center" wrapText="1"/>
      <protection/>
    </xf>
    <xf numFmtId="0" fontId="6" fillId="0" borderId="44" xfId="62" applyFont="1" applyBorder="1" applyAlignment="1">
      <alignment horizontal="center" vertical="center" wrapText="1"/>
      <protection/>
    </xf>
    <xf numFmtId="0" fontId="6" fillId="0" borderId="37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26" xfId="62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6" fillId="0" borderId="76" xfId="62" applyFont="1" applyBorder="1" applyAlignment="1">
      <alignment horizontal="center" vertical="center"/>
      <protection/>
    </xf>
    <xf numFmtId="0" fontId="0" fillId="0" borderId="8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6" fillId="0" borderId="42" xfId="62" applyFont="1" applyBorder="1" applyAlignment="1">
      <alignment horizontal="center" vertical="center" textRotation="255"/>
      <protection/>
    </xf>
    <xf numFmtId="0" fontId="6" fillId="0" borderId="44" xfId="62" applyFont="1" applyBorder="1" applyAlignment="1">
      <alignment horizontal="center" vertical="center" textRotation="255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44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87" xfId="62" applyFont="1" applyBorder="1" applyAlignment="1">
      <alignment horizontal="center" vertical="center"/>
      <protection/>
    </xf>
    <xf numFmtId="38" fontId="6" fillId="0" borderId="16" xfId="49" applyFont="1" applyFill="1" applyBorder="1" applyAlignment="1">
      <alignment horizontal="center" vertical="center"/>
    </xf>
    <xf numFmtId="38" fontId="0" fillId="0" borderId="87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44" xfId="62" applyFont="1" applyFill="1" applyBorder="1" applyAlignment="1">
      <alignment horizontal="center" vertical="center"/>
      <protection/>
    </xf>
    <xf numFmtId="0" fontId="7" fillId="0" borderId="37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44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0" fillId="0" borderId="8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62" applyFont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/>
    </xf>
    <xf numFmtId="0" fontId="7" fillId="37" borderId="32" xfId="62" applyFont="1" applyFill="1" applyBorder="1" applyAlignment="1">
      <alignment horizontal="center" vertical="center"/>
      <protection/>
    </xf>
    <xf numFmtId="0" fontId="7" fillId="37" borderId="33" xfId="62" applyFont="1" applyFill="1" applyBorder="1" applyAlignment="1">
      <alignment horizontal="center" vertical="center"/>
      <protection/>
    </xf>
    <xf numFmtId="0" fontId="7" fillId="37" borderId="11" xfId="62" applyFont="1" applyFill="1" applyBorder="1" applyAlignment="1">
      <alignment horizontal="center" vertical="center"/>
      <protection/>
    </xf>
    <xf numFmtId="0" fontId="7" fillId="37" borderId="44" xfId="62" applyFont="1" applyFill="1" applyBorder="1" applyAlignment="1">
      <alignment horizontal="center" vertical="center"/>
      <protection/>
    </xf>
    <xf numFmtId="0" fontId="7" fillId="37" borderId="37" xfId="62" applyFont="1" applyFill="1" applyBorder="1" applyAlignment="1">
      <alignment horizontal="center" vertical="center"/>
      <protection/>
    </xf>
    <xf numFmtId="0" fontId="7" fillId="37" borderId="13" xfId="62" applyFont="1" applyFill="1" applyBorder="1" applyAlignment="1">
      <alignment horizontal="center" vertical="center"/>
      <protection/>
    </xf>
    <xf numFmtId="0" fontId="0" fillId="37" borderId="32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44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6" fillId="37" borderId="37" xfId="62" applyFont="1" applyFill="1" applyBorder="1" applyAlignment="1">
      <alignment horizontal="center" vertical="center"/>
      <protection/>
    </xf>
    <xf numFmtId="0" fontId="6" fillId="37" borderId="13" xfId="62" applyFont="1" applyFill="1" applyBorder="1" applyAlignment="1">
      <alignment horizontal="center" vertical="center"/>
      <protection/>
    </xf>
    <xf numFmtId="0" fontId="6" fillId="39" borderId="44" xfId="62" applyFont="1" applyFill="1" applyBorder="1" applyAlignment="1" applyProtection="1">
      <alignment horizontal="center" vertical="center"/>
      <protection locked="0"/>
    </xf>
    <xf numFmtId="38" fontId="6" fillId="37" borderId="16" xfId="49" applyFont="1" applyFill="1" applyBorder="1" applyAlignment="1">
      <alignment horizontal="center" vertical="center"/>
    </xf>
    <xf numFmtId="38" fontId="0" fillId="37" borderId="87" xfId="49" applyFont="1" applyFill="1" applyBorder="1" applyAlignment="1">
      <alignment horizontal="center" vertical="center"/>
    </xf>
    <xf numFmtId="38" fontId="0" fillId="37" borderId="15" xfId="49" applyFont="1" applyFill="1" applyBorder="1" applyAlignment="1">
      <alignment horizontal="center" vertical="center"/>
    </xf>
    <xf numFmtId="0" fontId="4" fillId="37" borderId="32" xfId="62" applyFont="1" applyFill="1" applyBorder="1" applyAlignment="1">
      <alignment horizontal="center" vertical="center"/>
      <protection/>
    </xf>
    <xf numFmtId="0" fontId="4" fillId="37" borderId="33" xfId="62" applyFont="1" applyFill="1" applyBorder="1" applyAlignment="1">
      <alignment horizontal="center" vertical="center"/>
      <protection/>
    </xf>
    <xf numFmtId="0" fontId="4" fillId="37" borderId="44" xfId="62" applyFont="1" applyFill="1" applyBorder="1" applyAlignment="1">
      <alignment horizontal="center" vertical="center"/>
      <protection/>
    </xf>
    <xf numFmtId="0" fontId="4" fillId="37" borderId="37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3" xfId="62" applyFont="1" applyFill="1" applyBorder="1" applyAlignment="1">
      <alignment horizontal="left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4" fillId="0" borderId="37" xfId="63" applyFont="1" applyFill="1" applyBorder="1" applyAlignment="1">
      <alignment horizontal="left" vertical="center" wrapText="1"/>
      <protection/>
    </xf>
    <xf numFmtId="0" fontId="4" fillId="0" borderId="37" xfId="63" applyFont="1" applyFill="1" applyBorder="1" applyAlignment="1">
      <alignment horizontal="left" vertical="center"/>
      <protection/>
    </xf>
    <xf numFmtId="0" fontId="4" fillId="0" borderId="37" xfId="63" applyFont="1" applyFill="1" applyBorder="1" applyAlignment="1">
      <alignment horizontal="center" vertical="center" wrapText="1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178" fontId="6" fillId="38" borderId="40" xfId="0" applyNumberFormat="1" applyFont="1" applyFill="1" applyBorder="1" applyAlignment="1">
      <alignment horizontal="right" vertical="center"/>
    </xf>
    <xf numFmtId="178" fontId="6" fillId="38" borderId="46" xfId="0" applyNumberFormat="1" applyFont="1" applyFill="1" applyBorder="1" applyAlignment="1">
      <alignment horizontal="right" vertical="center"/>
    </xf>
    <xf numFmtId="176" fontId="6" fillId="38" borderId="67" xfId="62" applyNumberFormat="1" applyFont="1" applyFill="1" applyBorder="1" applyAlignment="1">
      <alignment horizontal="center" vertical="center"/>
      <protection/>
    </xf>
    <xf numFmtId="0" fontId="0" fillId="38" borderId="29" xfId="0" applyFont="1" applyFill="1" applyBorder="1" applyAlignment="1">
      <alignment horizontal="center" vertical="center"/>
    </xf>
    <xf numFmtId="185" fontId="6" fillId="38" borderId="28" xfId="51" applyNumberFormat="1" applyFont="1" applyFill="1" applyBorder="1" applyAlignment="1" applyProtection="1">
      <alignment horizontal="center" vertical="center"/>
      <protection locked="0"/>
    </xf>
    <xf numFmtId="185" fontId="6" fillId="38" borderId="31" xfId="51" applyNumberFormat="1" applyFont="1" applyFill="1" applyBorder="1" applyAlignment="1" applyProtection="1">
      <alignment horizontal="center" vertical="center"/>
      <protection locked="0"/>
    </xf>
    <xf numFmtId="0" fontId="6" fillId="38" borderId="68" xfId="0" applyFont="1" applyFill="1" applyBorder="1" applyAlignment="1">
      <alignment horizontal="center" vertical="center" shrinkToFit="1"/>
    </xf>
    <xf numFmtId="0" fontId="6" fillId="38" borderId="69" xfId="0" applyFont="1" applyFill="1" applyBorder="1" applyAlignment="1">
      <alignment horizontal="center" vertical="center" shrinkToFit="1"/>
    </xf>
    <xf numFmtId="176" fontId="6" fillId="38" borderId="71" xfId="62" applyNumberFormat="1" applyFont="1" applyFill="1" applyBorder="1" applyAlignment="1">
      <alignment horizontal="center" vertical="center"/>
      <protection/>
    </xf>
    <xf numFmtId="0" fontId="0" fillId="38" borderId="25" xfId="0" applyFont="1" applyFill="1" applyBorder="1" applyAlignment="1">
      <alignment horizontal="center" vertical="center"/>
    </xf>
    <xf numFmtId="185" fontId="6" fillId="38" borderId="24" xfId="51" applyNumberFormat="1" applyFont="1" applyFill="1" applyBorder="1" applyAlignment="1" applyProtection="1">
      <alignment horizontal="center" vertical="center"/>
      <protection locked="0"/>
    </xf>
    <xf numFmtId="185" fontId="6" fillId="38" borderId="27" xfId="51" applyNumberFormat="1" applyFont="1" applyFill="1" applyBorder="1" applyAlignment="1" applyProtection="1">
      <alignment horizontal="center" vertical="center"/>
      <protection locked="0"/>
    </xf>
    <xf numFmtId="0" fontId="6" fillId="38" borderId="56" xfId="0" applyFont="1" applyFill="1" applyBorder="1" applyAlignment="1">
      <alignment horizontal="center" vertical="center" shrinkToFit="1"/>
    </xf>
    <xf numFmtId="0" fontId="6" fillId="38" borderId="57" xfId="0" applyFont="1" applyFill="1" applyBorder="1" applyAlignment="1">
      <alignment horizontal="center" vertical="center" shrinkToFit="1"/>
    </xf>
    <xf numFmtId="176" fontId="6" fillId="38" borderId="75" xfId="62" applyNumberFormat="1" applyFont="1" applyFill="1" applyBorder="1" applyAlignment="1">
      <alignment horizontal="center" vertical="center"/>
      <protection/>
    </xf>
    <xf numFmtId="0" fontId="0" fillId="38" borderId="21" xfId="0" applyFont="1" applyFill="1" applyBorder="1" applyAlignment="1">
      <alignment horizontal="center" vertical="center"/>
    </xf>
    <xf numFmtId="185" fontId="6" fillId="38" borderId="76" xfId="51" applyNumberFormat="1" applyFont="1" applyFill="1" applyBorder="1" applyAlignment="1" applyProtection="1">
      <alignment horizontal="center" vertical="center"/>
      <protection locked="0"/>
    </xf>
    <xf numFmtId="185" fontId="6" fillId="38" borderId="77" xfId="51" applyNumberFormat="1" applyFont="1" applyFill="1" applyBorder="1" applyAlignment="1" applyProtection="1">
      <alignment horizontal="center" vertical="center"/>
      <protection locked="0"/>
    </xf>
    <xf numFmtId="0" fontId="6" fillId="38" borderId="72" xfId="0" applyFont="1" applyFill="1" applyBorder="1" applyAlignment="1">
      <alignment horizontal="center" vertical="center" shrinkToFit="1"/>
    </xf>
    <xf numFmtId="0" fontId="6" fillId="38" borderId="73" xfId="0" applyFont="1" applyFill="1" applyBorder="1" applyAlignment="1">
      <alignment horizontal="center" vertical="center" shrinkToFit="1"/>
    </xf>
    <xf numFmtId="0" fontId="6" fillId="38" borderId="44" xfId="62" applyFont="1" applyFill="1" applyBorder="1" applyAlignment="1" applyProtection="1">
      <alignment horizontal="center" vertical="center"/>
      <protection locked="0"/>
    </xf>
    <xf numFmtId="0" fontId="0" fillId="38" borderId="13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 shrinkToFit="1"/>
    </xf>
    <xf numFmtId="0" fontId="0" fillId="38" borderId="10" xfId="0" applyFont="1" applyFill="1" applyBorder="1" applyAlignment="1">
      <alignment horizontal="center" vertical="center" wrapText="1" shrinkToFit="1"/>
    </xf>
    <xf numFmtId="0" fontId="6" fillId="38" borderId="37" xfId="62" applyFont="1" applyFill="1" applyBorder="1" applyAlignment="1">
      <alignment horizontal="center" vertical="center"/>
      <protection/>
    </xf>
    <xf numFmtId="0" fontId="6" fillId="38" borderId="13" xfId="62" applyFont="1" applyFill="1" applyBorder="1" applyAlignment="1">
      <alignment horizontal="center" vertical="center"/>
      <protection/>
    </xf>
    <xf numFmtId="38" fontId="6" fillId="38" borderId="16" xfId="49" applyFont="1" applyFill="1" applyBorder="1" applyAlignment="1">
      <alignment horizontal="center" vertical="center"/>
    </xf>
    <xf numFmtId="38" fontId="0" fillId="38" borderId="87" xfId="49" applyFont="1" applyFill="1" applyBorder="1" applyAlignment="1">
      <alignment horizontal="center" vertical="center"/>
    </xf>
    <xf numFmtId="38" fontId="0" fillId="38" borderId="15" xfId="49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44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7" fillId="38" borderId="32" xfId="62" applyFont="1" applyFill="1" applyBorder="1" applyAlignment="1">
      <alignment horizontal="center" vertical="center"/>
      <protection/>
    </xf>
    <xf numFmtId="0" fontId="7" fillId="38" borderId="33" xfId="62" applyFont="1" applyFill="1" applyBorder="1" applyAlignment="1">
      <alignment horizontal="center" vertical="center"/>
      <protection/>
    </xf>
    <xf numFmtId="0" fontId="7" fillId="38" borderId="11" xfId="62" applyFont="1" applyFill="1" applyBorder="1" applyAlignment="1">
      <alignment horizontal="center" vertical="center"/>
      <protection/>
    </xf>
    <xf numFmtId="0" fontId="7" fillId="38" borderId="44" xfId="62" applyFont="1" applyFill="1" applyBorder="1" applyAlignment="1">
      <alignment horizontal="center" vertical="center"/>
      <protection/>
    </xf>
    <xf numFmtId="0" fontId="7" fillId="38" borderId="37" xfId="62" applyFont="1" applyFill="1" applyBorder="1" applyAlignment="1">
      <alignment horizontal="center" vertical="center"/>
      <protection/>
    </xf>
    <xf numFmtId="0" fontId="7" fillId="38" borderId="13" xfId="62" applyFont="1" applyFill="1" applyBorder="1" applyAlignment="1">
      <alignment horizontal="center" vertical="center"/>
      <protection/>
    </xf>
    <xf numFmtId="0" fontId="4" fillId="38" borderId="32" xfId="62" applyFont="1" applyFill="1" applyBorder="1" applyAlignment="1">
      <alignment horizontal="center" vertical="center"/>
      <protection/>
    </xf>
    <xf numFmtId="0" fontId="4" fillId="38" borderId="33" xfId="62" applyFont="1" applyFill="1" applyBorder="1" applyAlignment="1">
      <alignment horizontal="center" vertical="center"/>
      <protection/>
    </xf>
    <xf numFmtId="0" fontId="4" fillId="38" borderId="44" xfId="62" applyFont="1" applyFill="1" applyBorder="1" applyAlignment="1">
      <alignment horizontal="center" vertical="center"/>
      <protection/>
    </xf>
    <xf numFmtId="0" fontId="4" fillId="38" borderId="37" xfId="6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87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252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6.5" customHeight="1"/>
  <cols>
    <col min="1" max="1" width="7.625" style="5" customWidth="1"/>
    <col min="2" max="2" width="35.625" style="8" customWidth="1"/>
    <col min="3" max="3" width="7.00390625" style="5" bestFit="1" customWidth="1"/>
    <col min="4" max="5" width="2.375" style="5" customWidth="1"/>
    <col min="6" max="11" width="2.375" style="8" customWidth="1"/>
    <col min="12" max="15" width="2.375" style="5" customWidth="1"/>
    <col min="16" max="17" width="2.375" style="9" customWidth="1"/>
    <col min="18" max="18" width="2.375" style="5" customWidth="1"/>
    <col min="19" max="20" width="2.375" style="9" customWidth="1"/>
    <col min="21" max="39" width="2.375" style="5" customWidth="1"/>
    <col min="40" max="41" width="8.625" style="5" customWidth="1"/>
    <col min="42" max="42" width="2.75390625" style="5" customWidth="1"/>
    <col min="43" max="16384" width="9.00390625" style="5" customWidth="1"/>
  </cols>
  <sheetData>
    <row r="1" spans="1:20" ht="16.5" customHeight="1">
      <c r="A1" s="36">
        <v>3111</v>
      </c>
      <c r="B1" s="30" t="s">
        <v>613</v>
      </c>
      <c r="C1" s="38">
        <v>245</v>
      </c>
      <c r="F1" s="5"/>
      <c r="G1" s="5"/>
      <c r="H1" s="5"/>
      <c r="I1" s="5"/>
      <c r="J1" s="5"/>
      <c r="K1" s="5"/>
      <c r="P1" s="5"/>
      <c r="Q1" s="5"/>
      <c r="S1" s="5"/>
      <c r="T1" s="5"/>
    </row>
    <row r="2" spans="1:4" s="7" customFormat="1" ht="16.5" customHeight="1">
      <c r="A2" s="36">
        <v>3112</v>
      </c>
      <c r="B2" s="30" t="s">
        <v>614</v>
      </c>
      <c r="C2" s="38">
        <v>245</v>
      </c>
      <c r="D2" s="6"/>
    </row>
    <row r="3" spans="1:4" s="7" customFormat="1" ht="16.5" customHeight="1">
      <c r="A3" s="36">
        <v>3113</v>
      </c>
      <c r="B3" s="37" t="s">
        <v>884</v>
      </c>
      <c r="C3" s="38">
        <v>172</v>
      </c>
      <c r="D3" s="6"/>
    </row>
    <row r="4" spans="1:3" s="7" customFormat="1" ht="16.5" customHeight="1">
      <c r="A4" s="36">
        <v>3114</v>
      </c>
      <c r="B4" s="37" t="s">
        <v>885</v>
      </c>
      <c r="C4" s="39">
        <v>172</v>
      </c>
    </row>
    <row r="5" spans="1:3" s="7" customFormat="1" ht="16.5" customHeight="1">
      <c r="A5" s="36">
        <v>3115</v>
      </c>
      <c r="B5" s="30" t="s">
        <v>615</v>
      </c>
      <c r="C5" s="38">
        <v>388</v>
      </c>
    </row>
    <row r="6" spans="1:3" s="7" customFormat="1" ht="16.5" customHeight="1">
      <c r="A6" s="36">
        <v>3116</v>
      </c>
      <c r="B6" s="30" t="s">
        <v>616</v>
      </c>
      <c r="C6" s="38">
        <v>388</v>
      </c>
    </row>
    <row r="7" spans="1:3" s="7" customFormat="1" ht="16.5" customHeight="1">
      <c r="A7" s="36">
        <v>3117</v>
      </c>
      <c r="B7" s="37" t="s">
        <v>886</v>
      </c>
      <c r="C7" s="38">
        <v>272</v>
      </c>
    </row>
    <row r="8" spans="1:3" s="7" customFormat="1" ht="16.5" customHeight="1">
      <c r="A8" s="36">
        <v>3118</v>
      </c>
      <c r="B8" s="37" t="s">
        <v>887</v>
      </c>
      <c r="C8" s="39">
        <v>272</v>
      </c>
    </row>
    <row r="9" spans="1:3" s="7" customFormat="1" ht="16.5" customHeight="1">
      <c r="A9" s="36">
        <v>3119</v>
      </c>
      <c r="B9" s="30" t="s">
        <v>617</v>
      </c>
      <c r="C9" s="38">
        <v>564</v>
      </c>
    </row>
    <row r="10" spans="1:3" s="7" customFormat="1" ht="16.5" customHeight="1">
      <c r="A10" s="36">
        <v>3120</v>
      </c>
      <c r="B10" s="30" t="s">
        <v>618</v>
      </c>
      <c r="C10" s="38">
        <v>564</v>
      </c>
    </row>
    <row r="11" spans="1:3" s="7" customFormat="1" ht="16.5" customHeight="1">
      <c r="A11" s="36">
        <v>3121</v>
      </c>
      <c r="B11" s="37" t="s">
        <v>888</v>
      </c>
      <c r="C11" s="38">
        <v>395</v>
      </c>
    </row>
    <row r="12" spans="1:3" s="7" customFormat="1" ht="16.5" customHeight="1">
      <c r="A12" s="36">
        <v>3122</v>
      </c>
      <c r="B12" s="37" t="s">
        <v>889</v>
      </c>
      <c r="C12" s="39">
        <v>395</v>
      </c>
    </row>
    <row r="13" spans="1:3" s="7" customFormat="1" ht="16.5" customHeight="1">
      <c r="A13" s="36">
        <v>3123</v>
      </c>
      <c r="B13" s="30" t="s">
        <v>619</v>
      </c>
      <c r="C13" s="38">
        <v>644</v>
      </c>
    </row>
    <row r="14" spans="1:3" s="7" customFormat="1" ht="16.5" customHeight="1">
      <c r="A14" s="36">
        <v>3124</v>
      </c>
      <c r="B14" s="30" t="s">
        <v>620</v>
      </c>
      <c r="C14" s="38">
        <v>644</v>
      </c>
    </row>
    <row r="15" spans="1:3" s="7" customFormat="1" ht="16.5" customHeight="1">
      <c r="A15" s="36">
        <v>3125</v>
      </c>
      <c r="B15" s="37" t="s">
        <v>890</v>
      </c>
      <c r="C15" s="38">
        <v>451</v>
      </c>
    </row>
    <row r="16" spans="1:3" s="7" customFormat="1" ht="16.5" customHeight="1">
      <c r="A16" s="36">
        <v>3126</v>
      </c>
      <c r="B16" s="37" t="s">
        <v>891</v>
      </c>
      <c r="C16" s="39">
        <v>451</v>
      </c>
    </row>
    <row r="17" spans="1:3" s="7" customFormat="1" ht="16.5" customHeight="1">
      <c r="A17" s="36">
        <v>3127</v>
      </c>
      <c r="B17" s="30" t="s">
        <v>621</v>
      </c>
      <c r="C17" s="38">
        <v>724</v>
      </c>
    </row>
    <row r="18" spans="1:3" s="7" customFormat="1" ht="16.5" customHeight="1">
      <c r="A18" s="36">
        <v>3128</v>
      </c>
      <c r="B18" s="30" t="s">
        <v>622</v>
      </c>
      <c r="C18" s="38">
        <v>724</v>
      </c>
    </row>
    <row r="19" spans="1:3" s="7" customFormat="1" ht="16.5" customHeight="1">
      <c r="A19" s="36">
        <v>3129</v>
      </c>
      <c r="B19" s="37" t="s">
        <v>892</v>
      </c>
      <c r="C19" s="38">
        <v>507</v>
      </c>
    </row>
    <row r="20" spans="1:3" s="7" customFormat="1" ht="16.5" customHeight="1">
      <c r="A20" s="36">
        <v>3130</v>
      </c>
      <c r="B20" s="37" t="s">
        <v>893</v>
      </c>
      <c r="C20" s="39">
        <v>507</v>
      </c>
    </row>
    <row r="21" spans="1:3" s="7" customFormat="1" ht="16.5" customHeight="1">
      <c r="A21" s="36">
        <v>3131</v>
      </c>
      <c r="B21" s="30" t="s">
        <v>623</v>
      </c>
      <c r="C21" s="38">
        <v>804</v>
      </c>
    </row>
    <row r="22" spans="1:3" s="7" customFormat="1" ht="16.5" customHeight="1">
      <c r="A22" s="36">
        <v>3132</v>
      </c>
      <c r="B22" s="30" t="s">
        <v>624</v>
      </c>
      <c r="C22" s="38">
        <v>804</v>
      </c>
    </row>
    <row r="23" spans="1:3" s="7" customFormat="1" ht="16.5" customHeight="1">
      <c r="A23" s="36">
        <v>3133</v>
      </c>
      <c r="B23" s="37" t="s">
        <v>894</v>
      </c>
      <c r="C23" s="38">
        <v>563</v>
      </c>
    </row>
    <row r="24" spans="1:3" s="7" customFormat="1" ht="16.5" customHeight="1">
      <c r="A24" s="36">
        <v>3134</v>
      </c>
      <c r="B24" s="37" t="s">
        <v>895</v>
      </c>
      <c r="C24" s="39">
        <v>563</v>
      </c>
    </row>
    <row r="25" spans="1:3" s="7" customFormat="1" ht="16.5" customHeight="1">
      <c r="A25" s="36">
        <v>3135</v>
      </c>
      <c r="B25" s="30" t="s">
        <v>625</v>
      </c>
      <c r="C25" s="38">
        <v>884</v>
      </c>
    </row>
    <row r="26" spans="1:3" s="7" customFormat="1" ht="16.5" customHeight="1">
      <c r="A26" s="36">
        <v>3136</v>
      </c>
      <c r="B26" s="30" t="s">
        <v>626</v>
      </c>
      <c r="C26" s="38">
        <v>884</v>
      </c>
    </row>
    <row r="27" spans="1:3" s="7" customFormat="1" ht="16.5" customHeight="1">
      <c r="A27" s="36">
        <v>3137</v>
      </c>
      <c r="B27" s="37" t="s">
        <v>896</v>
      </c>
      <c r="C27" s="38">
        <v>619</v>
      </c>
    </row>
    <row r="28" spans="1:3" s="7" customFormat="1" ht="16.5" customHeight="1">
      <c r="A28" s="36">
        <v>3138</v>
      </c>
      <c r="B28" s="37" t="s">
        <v>897</v>
      </c>
      <c r="C28" s="39">
        <v>619</v>
      </c>
    </row>
    <row r="29" spans="1:3" s="7" customFormat="1" ht="16.5" customHeight="1">
      <c r="A29" s="36">
        <v>3139</v>
      </c>
      <c r="B29" s="30" t="s">
        <v>627</v>
      </c>
      <c r="C29" s="38">
        <v>964</v>
      </c>
    </row>
    <row r="30" spans="1:3" s="7" customFormat="1" ht="16.5" customHeight="1">
      <c r="A30" s="36">
        <v>3140</v>
      </c>
      <c r="B30" s="30" t="s">
        <v>628</v>
      </c>
      <c r="C30" s="38">
        <v>964</v>
      </c>
    </row>
    <row r="31" spans="1:3" s="7" customFormat="1" ht="16.5" customHeight="1">
      <c r="A31" s="36">
        <v>3141</v>
      </c>
      <c r="B31" s="37" t="s">
        <v>898</v>
      </c>
      <c r="C31" s="38">
        <v>675</v>
      </c>
    </row>
    <row r="32" spans="1:3" s="7" customFormat="1" ht="16.5" customHeight="1">
      <c r="A32" s="36">
        <v>3142</v>
      </c>
      <c r="B32" s="37" t="s">
        <v>899</v>
      </c>
      <c r="C32" s="39">
        <v>675</v>
      </c>
    </row>
    <row r="33" spans="1:3" s="7" customFormat="1" ht="16.5" customHeight="1">
      <c r="A33" s="36">
        <v>3143</v>
      </c>
      <c r="B33" s="30" t="s">
        <v>629</v>
      </c>
      <c r="C33" s="38">
        <v>1044</v>
      </c>
    </row>
    <row r="34" spans="1:3" s="7" customFormat="1" ht="16.5" customHeight="1">
      <c r="A34" s="36">
        <v>3144</v>
      </c>
      <c r="B34" s="30" t="s">
        <v>630</v>
      </c>
      <c r="C34" s="38">
        <v>1044</v>
      </c>
    </row>
    <row r="35" spans="1:3" s="7" customFormat="1" ht="16.5" customHeight="1">
      <c r="A35" s="36">
        <v>3145</v>
      </c>
      <c r="B35" s="37" t="s">
        <v>900</v>
      </c>
      <c r="C35" s="38">
        <v>731</v>
      </c>
    </row>
    <row r="36" spans="1:3" s="7" customFormat="1" ht="16.5" customHeight="1">
      <c r="A36" s="36">
        <v>3146</v>
      </c>
      <c r="B36" s="37" t="s">
        <v>901</v>
      </c>
      <c r="C36" s="39">
        <v>731</v>
      </c>
    </row>
    <row r="37" spans="1:3" s="7" customFormat="1" ht="16.5" customHeight="1">
      <c r="A37" s="36">
        <v>3147</v>
      </c>
      <c r="B37" s="30" t="s">
        <v>631</v>
      </c>
      <c r="C37" s="38">
        <v>1124</v>
      </c>
    </row>
    <row r="38" spans="1:3" s="7" customFormat="1" ht="16.5" customHeight="1">
      <c r="A38" s="36">
        <v>3148</v>
      </c>
      <c r="B38" s="30" t="s">
        <v>632</v>
      </c>
      <c r="C38" s="38">
        <v>1124</v>
      </c>
    </row>
    <row r="39" spans="1:3" s="7" customFormat="1" ht="16.5" customHeight="1">
      <c r="A39" s="36">
        <v>3149</v>
      </c>
      <c r="B39" s="37" t="s">
        <v>902</v>
      </c>
      <c r="C39" s="38">
        <v>787</v>
      </c>
    </row>
    <row r="40" spans="1:3" s="7" customFormat="1" ht="16.5" customHeight="1">
      <c r="A40" s="36">
        <v>3150</v>
      </c>
      <c r="B40" s="37" t="s">
        <v>903</v>
      </c>
      <c r="C40" s="39">
        <v>787</v>
      </c>
    </row>
    <row r="41" spans="1:3" s="7" customFormat="1" ht="16.5" customHeight="1">
      <c r="A41" s="36">
        <v>3151</v>
      </c>
      <c r="B41" s="30" t="s">
        <v>633</v>
      </c>
      <c r="C41" s="38">
        <v>1204</v>
      </c>
    </row>
    <row r="42" spans="1:3" s="7" customFormat="1" ht="16.5" customHeight="1">
      <c r="A42" s="36">
        <v>3152</v>
      </c>
      <c r="B42" s="30" t="s">
        <v>634</v>
      </c>
      <c r="C42" s="38">
        <v>1204</v>
      </c>
    </row>
    <row r="43" spans="1:3" s="7" customFormat="1" ht="16.5" customHeight="1">
      <c r="A43" s="36">
        <v>3153</v>
      </c>
      <c r="B43" s="37" t="s">
        <v>904</v>
      </c>
      <c r="C43" s="38">
        <v>843</v>
      </c>
    </row>
    <row r="44" spans="1:3" s="7" customFormat="1" ht="16.5" customHeight="1">
      <c r="A44" s="36">
        <v>3154</v>
      </c>
      <c r="B44" s="37" t="s">
        <v>905</v>
      </c>
      <c r="C44" s="39">
        <v>843</v>
      </c>
    </row>
    <row r="45" spans="1:3" s="7" customFormat="1" ht="16.5" customHeight="1">
      <c r="A45" s="36">
        <v>3155</v>
      </c>
      <c r="B45" s="30" t="s">
        <v>635</v>
      </c>
      <c r="C45" s="38">
        <v>1284</v>
      </c>
    </row>
    <row r="46" spans="1:3" s="7" customFormat="1" ht="16.5" customHeight="1">
      <c r="A46" s="36">
        <v>3156</v>
      </c>
      <c r="B46" s="30" t="s">
        <v>636</v>
      </c>
      <c r="C46" s="38">
        <v>1284</v>
      </c>
    </row>
    <row r="47" spans="1:3" s="7" customFormat="1" ht="16.5" customHeight="1">
      <c r="A47" s="36">
        <v>3157</v>
      </c>
      <c r="B47" s="37" t="s">
        <v>906</v>
      </c>
      <c r="C47" s="38">
        <v>899</v>
      </c>
    </row>
    <row r="48" spans="1:3" s="7" customFormat="1" ht="16.5" customHeight="1">
      <c r="A48" s="36">
        <v>3158</v>
      </c>
      <c r="B48" s="37" t="s">
        <v>907</v>
      </c>
      <c r="C48" s="39">
        <v>899</v>
      </c>
    </row>
    <row r="49" spans="1:3" s="7" customFormat="1" ht="16.5" customHeight="1">
      <c r="A49" s="36">
        <v>3159</v>
      </c>
      <c r="B49" s="30" t="s">
        <v>637</v>
      </c>
      <c r="C49" s="38">
        <v>1364</v>
      </c>
    </row>
    <row r="50" spans="1:3" s="7" customFormat="1" ht="16.5" customHeight="1">
      <c r="A50" s="36">
        <v>3160</v>
      </c>
      <c r="B50" s="30" t="s">
        <v>638</v>
      </c>
      <c r="C50" s="38">
        <v>1364</v>
      </c>
    </row>
    <row r="51" spans="1:3" s="7" customFormat="1" ht="16.5" customHeight="1">
      <c r="A51" s="36">
        <v>3161</v>
      </c>
      <c r="B51" s="37" t="s">
        <v>908</v>
      </c>
      <c r="C51" s="38">
        <v>955</v>
      </c>
    </row>
    <row r="52" spans="1:3" s="7" customFormat="1" ht="16.5" customHeight="1">
      <c r="A52" s="36">
        <v>3162</v>
      </c>
      <c r="B52" s="37" t="s">
        <v>909</v>
      </c>
      <c r="C52" s="39">
        <v>955</v>
      </c>
    </row>
    <row r="53" spans="1:3" s="7" customFormat="1" ht="16.5" customHeight="1">
      <c r="A53" s="36">
        <v>3163</v>
      </c>
      <c r="B53" s="30" t="s">
        <v>639</v>
      </c>
      <c r="C53" s="38">
        <v>1444</v>
      </c>
    </row>
    <row r="54" spans="1:3" s="7" customFormat="1" ht="16.5" customHeight="1">
      <c r="A54" s="36">
        <v>3164</v>
      </c>
      <c r="B54" s="30" t="s">
        <v>640</v>
      </c>
      <c r="C54" s="38">
        <v>1444</v>
      </c>
    </row>
    <row r="55" spans="1:3" s="7" customFormat="1" ht="16.5" customHeight="1">
      <c r="A55" s="36">
        <v>3165</v>
      </c>
      <c r="B55" s="37" t="s">
        <v>910</v>
      </c>
      <c r="C55" s="38">
        <v>1011</v>
      </c>
    </row>
    <row r="56" spans="1:3" s="7" customFormat="1" ht="16.5" customHeight="1">
      <c r="A56" s="36">
        <v>3166</v>
      </c>
      <c r="B56" s="37" t="s">
        <v>911</v>
      </c>
      <c r="C56" s="39">
        <v>1011</v>
      </c>
    </row>
    <row r="57" spans="1:3" s="7" customFormat="1" ht="16.5" customHeight="1">
      <c r="A57" s="36">
        <v>3167</v>
      </c>
      <c r="B57" s="30" t="s">
        <v>641</v>
      </c>
      <c r="C57" s="38">
        <v>1524</v>
      </c>
    </row>
    <row r="58" spans="1:3" s="7" customFormat="1" ht="16.5" customHeight="1">
      <c r="A58" s="36">
        <v>3168</v>
      </c>
      <c r="B58" s="30" t="s">
        <v>642</v>
      </c>
      <c r="C58" s="38">
        <v>1524</v>
      </c>
    </row>
    <row r="59" spans="1:3" s="7" customFormat="1" ht="16.5" customHeight="1">
      <c r="A59" s="36">
        <v>3169</v>
      </c>
      <c r="B59" s="37" t="s">
        <v>912</v>
      </c>
      <c r="C59" s="38">
        <v>1067</v>
      </c>
    </row>
    <row r="60" spans="1:3" s="7" customFormat="1" ht="16.5" customHeight="1">
      <c r="A60" s="36">
        <v>3170</v>
      </c>
      <c r="B60" s="37" t="s">
        <v>913</v>
      </c>
      <c r="C60" s="39">
        <v>1067</v>
      </c>
    </row>
    <row r="61" spans="1:3" s="7" customFormat="1" ht="16.5" customHeight="1">
      <c r="A61" s="36">
        <v>3171</v>
      </c>
      <c r="B61" s="30" t="s">
        <v>643</v>
      </c>
      <c r="C61" s="38">
        <v>1604</v>
      </c>
    </row>
    <row r="62" spans="1:3" s="7" customFormat="1" ht="16.5" customHeight="1">
      <c r="A62" s="36">
        <v>3172</v>
      </c>
      <c r="B62" s="30" t="s">
        <v>644</v>
      </c>
      <c r="C62" s="38">
        <v>1604</v>
      </c>
    </row>
    <row r="63" spans="1:3" s="7" customFormat="1" ht="16.5" customHeight="1">
      <c r="A63" s="36">
        <v>3173</v>
      </c>
      <c r="B63" s="37" t="s">
        <v>914</v>
      </c>
      <c r="C63" s="38">
        <v>1123</v>
      </c>
    </row>
    <row r="64" spans="1:3" s="7" customFormat="1" ht="16.5" customHeight="1">
      <c r="A64" s="36">
        <v>3174</v>
      </c>
      <c r="B64" s="37" t="s">
        <v>915</v>
      </c>
      <c r="C64" s="39">
        <v>1123</v>
      </c>
    </row>
    <row r="65" spans="1:3" s="7" customFormat="1" ht="16.5" customHeight="1">
      <c r="A65" s="36">
        <v>3175</v>
      </c>
      <c r="B65" s="30" t="s">
        <v>645</v>
      </c>
      <c r="C65" s="38">
        <v>1684</v>
      </c>
    </row>
    <row r="66" spans="1:3" s="7" customFormat="1" ht="16.5" customHeight="1">
      <c r="A66" s="36">
        <v>3176</v>
      </c>
      <c r="B66" s="30" t="s">
        <v>646</v>
      </c>
      <c r="C66" s="38">
        <v>1684</v>
      </c>
    </row>
    <row r="67" spans="1:3" s="7" customFormat="1" ht="16.5" customHeight="1">
      <c r="A67" s="36">
        <v>3177</v>
      </c>
      <c r="B67" s="37" t="s">
        <v>916</v>
      </c>
      <c r="C67" s="38">
        <v>1179</v>
      </c>
    </row>
    <row r="68" spans="1:3" s="7" customFormat="1" ht="16.5" customHeight="1">
      <c r="A68" s="36">
        <v>3178</v>
      </c>
      <c r="B68" s="37" t="s">
        <v>917</v>
      </c>
      <c r="C68" s="39">
        <v>1179</v>
      </c>
    </row>
    <row r="69" spans="1:3" s="7" customFormat="1" ht="16.5" customHeight="1">
      <c r="A69" s="36">
        <v>3179</v>
      </c>
      <c r="B69" s="30" t="s">
        <v>647</v>
      </c>
      <c r="C69" s="38">
        <v>1764</v>
      </c>
    </row>
    <row r="70" spans="1:3" s="7" customFormat="1" ht="16.5" customHeight="1">
      <c r="A70" s="36">
        <v>3180</v>
      </c>
      <c r="B70" s="30" t="s">
        <v>648</v>
      </c>
      <c r="C70" s="38">
        <v>1764</v>
      </c>
    </row>
    <row r="71" spans="1:3" s="7" customFormat="1" ht="16.5" customHeight="1">
      <c r="A71" s="36">
        <v>3181</v>
      </c>
      <c r="B71" s="37" t="s">
        <v>918</v>
      </c>
      <c r="C71" s="38">
        <v>1235</v>
      </c>
    </row>
    <row r="72" spans="1:3" s="7" customFormat="1" ht="16.5" customHeight="1">
      <c r="A72" s="36">
        <v>3182</v>
      </c>
      <c r="B72" s="37" t="s">
        <v>919</v>
      </c>
      <c r="C72" s="39">
        <v>1235</v>
      </c>
    </row>
    <row r="73" spans="1:3" s="7" customFormat="1" ht="16.5" customHeight="1">
      <c r="A73" s="36">
        <v>3183</v>
      </c>
      <c r="B73" s="30" t="s">
        <v>649</v>
      </c>
      <c r="C73" s="38">
        <v>1844</v>
      </c>
    </row>
    <row r="74" spans="1:3" s="7" customFormat="1" ht="16.5" customHeight="1">
      <c r="A74" s="36">
        <v>3184</v>
      </c>
      <c r="B74" s="30" t="s">
        <v>650</v>
      </c>
      <c r="C74" s="38">
        <v>1844</v>
      </c>
    </row>
    <row r="75" spans="1:3" s="7" customFormat="1" ht="16.5" customHeight="1">
      <c r="A75" s="36">
        <v>3185</v>
      </c>
      <c r="B75" s="37" t="s">
        <v>920</v>
      </c>
      <c r="C75" s="38">
        <v>1291</v>
      </c>
    </row>
    <row r="76" spans="1:3" s="7" customFormat="1" ht="16.5" customHeight="1">
      <c r="A76" s="36">
        <v>3186</v>
      </c>
      <c r="B76" s="37" t="s">
        <v>921</v>
      </c>
      <c r="C76" s="39">
        <v>1291</v>
      </c>
    </row>
    <row r="77" spans="1:3" s="7" customFormat="1" ht="16.5" customHeight="1">
      <c r="A77" s="36">
        <v>3187</v>
      </c>
      <c r="B77" s="30" t="s">
        <v>651</v>
      </c>
      <c r="C77" s="38">
        <v>1924</v>
      </c>
    </row>
    <row r="78" spans="1:3" s="7" customFormat="1" ht="16.5" customHeight="1">
      <c r="A78" s="36">
        <v>3188</v>
      </c>
      <c r="B78" s="30" t="s">
        <v>652</v>
      </c>
      <c r="C78" s="38">
        <v>1924</v>
      </c>
    </row>
    <row r="79" spans="1:3" s="7" customFormat="1" ht="16.5" customHeight="1">
      <c r="A79" s="36">
        <v>3189</v>
      </c>
      <c r="B79" s="37" t="s">
        <v>922</v>
      </c>
      <c r="C79" s="38">
        <v>1347</v>
      </c>
    </row>
    <row r="80" spans="1:3" s="7" customFormat="1" ht="16.5" customHeight="1">
      <c r="A80" s="36">
        <v>3190</v>
      </c>
      <c r="B80" s="37" t="s">
        <v>923</v>
      </c>
      <c r="C80" s="39">
        <v>1347</v>
      </c>
    </row>
    <row r="81" spans="1:3" s="7" customFormat="1" ht="16.5" customHeight="1">
      <c r="A81" s="36">
        <v>3191</v>
      </c>
      <c r="B81" s="30" t="s">
        <v>653</v>
      </c>
      <c r="C81" s="38">
        <v>2004</v>
      </c>
    </row>
    <row r="82" spans="1:3" s="7" customFormat="1" ht="16.5" customHeight="1">
      <c r="A82" s="36">
        <v>3192</v>
      </c>
      <c r="B82" s="30" t="s">
        <v>654</v>
      </c>
      <c r="C82" s="38">
        <v>2004</v>
      </c>
    </row>
    <row r="83" spans="1:3" s="7" customFormat="1" ht="16.5" customHeight="1">
      <c r="A83" s="36">
        <v>3193</v>
      </c>
      <c r="B83" s="37" t="s">
        <v>924</v>
      </c>
      <c r="C83" s="38">
        <v>1403</v>
      </c>
    </row>
    <row r="84" spans="1:3" s="7" customFormat="1" ht="16.5" customHeight="1">
      <c r="A84" s="36">
        <v>3194</v>
      </c>
      <c r="B84" s="37" t="s">
        <v>925</v>
      </c>
      <c r="C84" s="39">
        <v>1403</v>
      </c>
    </row>
    <row r="85" spans="1:3" s="7" customFormat="1" ht="16.5" customHeight="1">
      <c r="A85" s="36">
        <v>3195</v>
      </c>
      <c r="B85" s="30" t="s">
        <v>926</v>
      </c>
      <c r="C85" s="43">
        <v>306</v>
      </c>
    </row>
    <row r="86" spans="1:3" s="7" customFormat="1" ht="16.5" customHeight="1">
      <c r="A86" s="36">
        <v>3196</v>
      </c>
      <c r="B86" s="30" t="s">
        <v>655</v>
      </c>
      <c r="C86" s="43">
        <v>306</v>
      </c>
    </row>
    <row r="87" spans="1:3" s="7" customFormat="1" ht="16.5" customHeight="1">
      <c r="A87" s="36">
        <v>3197</v>
      </c>
      <c r="B87" s="37" t="s">
        <v>927</v>
      </c>
      <c r="C87" s="43">
        <v>215</v>
      </c>
    </row>
    <row r="88" spans="1:20" ht="16.5" customHeight="1">
      <c r="A88" s="36">
        <v>3198</v>
      </c>
      <c r="B88" s="37" t="s">
        <v>928</v>
      </c>
      <c r="C88" s="43">
        <v>215</v>
      </c>
      <c r="F88" s="5"/>
      <c r="G88" s="5"/>
      <c r="H88" s="5"/>
      <c r="I88" s="5"/>
      <c r="J88" s="5"/>
      <c r="K88" s="5"/>
      <c r="P88" s="5"/>
      <c r="Q88" s="5"/>
      <c r="S88" s="5"/>
      <c r="T88" s="5"/>
    </row>
    <row r="89" spans="1:20" ht="16.5" customHeight="1">
      <c r="A89" s="36">
        <v>3199</v>
      </c>
      <c r="B89" s="30" t="s">
        <v>929</v>
      </c>
      <c r="C89" s="43">
        <v>485</v>
      </c>
      <c r="F89" s="5"/>
      <c r="G89" s="5"/>
      <c r="H89" s="5"/>
      <c r="I89" s="5"/>
      <c r="J89" s="5"/>
      <c r="K89" s="5"/>
      <c r="P89" s="5"/>
      <c r="Q89" s="5"/>
      <c r="S89" s="5"/>
      <c r="T89" s="5"/>
    </row>
    <row r="90" spans="1:4" s="7" customFormat="1" ht="16.5" customHeight="1">
      <c r="A90" s="36">
        <v>3200</v>
      </c>
      <c r="B90" s="30" t="s">
        <v>656</v>
      </c>
      <c r="C90" s="43">
        <v>485</v>
      </c>
      <c r="D90" s="6"/>
    </row>
    <row r="91" spans="1:4" s="7" customFormat="1" ht="16.5" customHeight="1">
      <c r="A91" s="36">
        <v>3201</v>
      </c>
      <c r="B91" s="37" t="s">
        <v>930</v>
      </c>
      <c r="C91" s="43">
        <v>340</v>
      </c>
      <c r="D91" s="6"/>
    </row>
    <row r="92" spans="1:3" s="7" customFormat="1" ht="16.5" customHeight="1">
      <c r="A92" s="36">
        <v>3202</v>
      </c>
      <c r="B92" s="37" t="s">
        <v>931</v>
      </c>
      <c r="C92" s="43">
        <v>340</v>
      </c>
    </row>
    <row r="93" spans="1:3" s="7" customFormat="1" ht="16.5" customHeight="1">
      <c r="A93" s="36">
        <v>3203</v>
      </c>
      <c r="B93" s="30" t="s">
        <v>932</v>
      </c>
      <c r="C93" s="43">
        <v>705</v>
      </c>
    </row>
    <row r="94" spans="1:3" s="7" customFormat="1" ht="16.5" customHeight="1">
      <c r="A94" s="36">
        <v>3204</v>
      </c>
      <c r="B94" s="30" t="s">
        <v>657</v>
      </c>
      <c r="C94" s="43">
        <v>705</v>
      </c>
    </row>
    <row r="95" spans="1:3" s="7" customFormat="1" ht="16.5" customHeight="1">
      <c r="A95" s="36">
        <v>3205</v>
      </c>
      <c r="B95" s="37" t="s">
        <v>933</v>
      </c>
      <c r="C95" s="43">
        <v>494</v>
      </c>
    </row>
    <row r="96" spans="1:3" s="7" customFormat="1" ht="16.5" customHeight="1">
      <c r="A96" s="36">
        <v>3206</v>
      </c>
      <c r="B96" s="37" t="s">
        <v>934</v>
      </c>
      <c r="C96" s="43">
        <v>494</v>
      </c>
    </row>
    <row r="97" spans="1:3" s="7" customFormat="1" ht="16.5" customHeight="1">
      <c r="A97" s="36">
        <v>3207</v>
      </c>
      <c r="B97" s="30" t="s">
        <v>935</v>
      </c>
      <c r="C97" s="43">
        <v>805</v>
      </c>
    </row>
    <row r="98" spans="1:3" s="7" customFormat="1" ht="16.5" customHeight="1">
      <c r="A98" s="36">
        <v>3208</v>
      </c>
      <c r="B98" s="30" t="s">
        <v>658</v>
      </c>
      <c r="C98" s="43">
        <v>805</v>
      </c>
    </row>
    <row r="99" spans="1:3" s="7" customFormat="1" ht="16.5" customHeight="1">
      <c r="A99" s="36">
        <v>3209</v>
      </c>
      <c r="B99" s="37" t="s">
        <v>936</v>
      </c>
      <c r="C99" s="43">
        <v>564</v>
      </c>
    </row>
    <row r="100" spans="1:3" s="7" customFormat="1" ht="16.5" customHeight="1">
      <c r="A100" s="36">
        <v>3210</v>
      </c>
      <c r="B100" s="37" t="s">
        <v>937</v>
      </c>
      <c r="C100" s="43">
        <v>564</v>
      </c>
    </row>
    <row r="101" spans="1:3" s="7" customFormat="1" ht="16.5" customHeight="1">
      <c r="A101" s="36">
        <v>3211</v>
      </c>
      <c r="B101" s="30" t="s">
        <v>938</v>
      </c>
      <c r="C101" s="43">
        <v>905</v>
      </c>
    </row>
    <row r="102" spans="1:3" s="7" customFormat="1" ht="16.5" customHeight="1">
      <c r="A102" s="36">
        <v>3212</v>
      </c>
      <c r="B102" s="30" t="s">
        <v>659</v>
      </c>
      <c r="C102" s="43">
        <v>905</v>
      </c>
    </row>
    <row r="103" spans="1:3" s="7" customFormat="1" ht="16.5" customHeight="1">
      <c r="A103" s="36">
        <v>3213</v>
      </c>
      <c r="B103" s="37" t="s">
        <v>939</v>
      </c>
      <c r="C103" s="43">
        <v>634</v>
      </c>
    </row>
    <row r="104" spans="1:3" s="7" customFormat="1" ht="16.5" customHeight="1">
      <c r="A104" s="36">
        <v>3214</v>
      </c>
      <c r="B104" s="37" t="s">
        <v>940</v>
      </c>
      <c r="C104" s="43">
        <v>634</v>
      </c>
    </row>
    <row r="105" spans="1:3" s="7" customFormat="1" ht="16.5" customHeight="1">
      <c r="A105" s="36">
        <v>3215</v>
      </c>
      <c r="B105" s="30" t="s">
        <v>941</v>
      </c>
      <c r="C105" s="38">
        <v>306</v>
      </c>
    </row>
    <row r="106" spans="1:3" s="7" customFormat="1" ht="16.5" customHeight="1">
      <c r="A106" s="36">
        <v>3216</v>
      </c>
      <c r="B106" s="30" t="s">
        <v>525</v>
      </c>
      <c r="C106" s="38">
        <v>306</v>
      </c>
    </row>
    <row r="107" spans="1:3" s="7" customFormat="1" ht="16.5" customHeight="1">
      <c r="A107" s="36">
        <v>3217</v>
      </c>
      <c r="B107" s="37" t="s">
        <v>942</v>
      </c>
      <c r="C107" s="38">
        <v>215</v>
      </c>
    </row>
    <row r="108" spans="1:3" s="7" customFormat="1" ht="16.5" customHeight="1">
      <c r="A108" s="36">
        <v>3218</v>
      </c>
      <c r="B108" s="37" t="s">
        <v>943</v>
      </c>
      <c r="C108" s="39">
        <v>215</v>
      </c>
    </row>
    <row r="109" spans="1:3" s="7" customFormat="1" ht="16.5" customHeight="1">
      <c r="A109" s="36">
        <v>3219</v>
      </c>
      <c r="B109" s="30" t="s">
        <v>944</v>
      </c>
      <c r="C109" s="38">
        <v>485</v>
      </c>
    </row>
    <row r="110" spans="1:3" s="7" customFormat="1" ht="16.5" customHeight="1">
      <c r="A110" s="36">
        <v>3220</v>
      </c>
      <c r="B110" s="30" t="s">
        <v>526</v>
      </c>
      <c r="C110" s="38">
        <v>485</v>
      </c>
    </row>
    <row r="111" spans="1:3" s="7" customFormat="1" ht="16.5" customHeight="1">
      <c r="A111" s="36">
        <v>3221</v>
      </c>
      <c r="B111" s="37" t="s">
        <v>945</v>
      </c>
      <c r="C111" s="38">
        <v>340</v>
      </c>
    </row>
    <row r="112" spans="1:3" s="7" customFormat="1" ht="16.5" customHeight="1">
      <c r="A112" s="36">
        <v>3222</v>
      </c>
      <c r="B112" s="37" t="s">
        <v>946</v>
      </c>
      <c r="C112" s="39">
        <v>340</v>
      </c>
    </row>
    <row r="113" spans="1:3" s="7" customFormat="1" ht="16.5" customHeight="1">
      <c r="A113" s="36">
        <v>3223</v>
      </c>
      <c r="B113" s="30" t="s">
        <v>947</v>
      </c>
      <c r="C113" s="38">
        <v>705</v>
      </c>
    </row>
    <row r="114" spans="1:3" s="7" customFormat="1" ht="16.5" customHeight="1">
      <c r="A114" s="36">
        <v>3224</v>
      </c>
      <c r="B114" s="30" t="s">
        <v>527</v>
      </c>
      <c r="C114" s="38">
        <v>705</v>
      </c>
    </row>
    <row r="115" spans="1:3" s="7" customFormat="1" ht="16.5" customHeight="1">
      <c r="A115" s="36">
        <v>3225</v>
      </c>
      <c r="B115" s="37" t="s">
        <v>948</v>
      </c>
      <c r="C115" s="38">
        <v>494</v>
      </c>
    </row>
    <row r="116" spans="1:3" s="7" customFormat="1" ht="16.5" customHeight="1">
      <c r="A116" s="36">
        <v>3226</v>
      </c>
      <c r="B116" s="37" t="s">
        <v>949</v>
      </c>
      <c r="C116" s="39">
        <v>494</v>
      </c>
    </row>
    <row r="117" spans="1:3" s="7" customFormat="1" ht="16.5" customHeight="1">
      <c r="A117" s="36">
        <v>3227</v>
      </c>
      <c r="B117" s="30" t="s">
        <v>950</v>
      </c>
      <c r="C117" s="38">
        <v>805</v>
      </c>
    </row>
    <row r="118" spans="1:3" s="7" customFormat="1" ht="16.5" customHeight="1">
      <c r="A118" s="36">
        <v>3228</v>
      </c>
      <c r="B118" s="30" t="s">
        <v>528</v>
      </c>
      <c r="C118" s="38">
        <v>805</v>
      </c>
    </row>
    <row r="119" spans="1:3" s="7" customFormat="1" ht="16.5" customHeight="1">
      <c r="A119" s="36">
        <v>3229</v>
      </c>
      <c r="B119" s="37" t="s">
        <v>951</v>
      </c>
      <c r="C119" s="38">
        <v>564</v>
      </c>
    </row>
    <row r="120" spans="1:3" s="7" customFormat="1" ht="16.5" customHeight="1">
      <c r="A120" s="36">
        <v>3230</v>
      </c>
      <c r="B120" s="37" t="s">
        <v>952</v>
      </c>
      <c r="C120" s="39">
        <v>564</v>
      </c>
    </row>
    <row r="121" spans="1:3" s="7" customFormat="1" ht="16.5" customHeight="1">
      <c r="A121" s="36">
        <v>3231</v>
      </c>
      <c r="B121" s="30" t="s">
        <v>953</v>
      </c>
      <c r="C121" s="38">
        <v>905</v>
      </c>
    </row>
    <row r="122" spans="1:3" s="7" customFormat="1" ht="16.5" customHeight="1">
      <c r="A122" s="36">
        <v>3232</v>
      </c>
      <c r="B122" s="30" t="s">
        <v>529</v>
      </c>
      <c r="C122" s="38">
        <v>905</v>
      </c>
    </row>
    <row r="123" spans="1:3" s="7" customFormat="1" ht="16.5" customHeight="1">
      <c r="A123" s="36">
        <v>3233</v>
      </c>
      <c r="B123" s="37" t="s">
        <v>954</v>
      </c>
      <c r="C123" s="38">
        <v>634</v>
      </c>
    </row>
    <row r="124" spans="1:3" s="7" customFormat="1" ht="16.5" customHeight="1">
      <c r="A124" s="36">
        <v>3234</v>
      </c>
      <c r="B124" s="37" t="s">
        <v>955</v>
      </c>
      <c r="C124" s="39">
        <v>634</v>
      </c>
    </row>
    <row r="125" spans="1:3" s="7" customFormat="1" ht="16.5" customHeight="1">
      <c r="A125" s="36">
        <v>3235</v>
      </c>
      <c r="B125" s="30" t="s">
        <v>956</v>
      </c>
      <c r="C125" s="38">
        <v>1005</v>
      </c>
    </row>
    <row r="126" spans="1:3" s="7" customFormat="1" ht="16.5" customHeight="1">
      <c r="A126" s="36">
        <v>3236</v>
      </c>
      <c r="B126" s="30" t="s">
        <v>530</v>
      </c>
      <c r="C126" s="38">
        <v>1005</v>
      </c>
    </row>
    <row r="127" spans="1:3" s="7" customFormat="1" ht="16.5" customHeight="1">
      <c r="A127" s="36">
        <v>3237</v>
      </c>
      <c r="B127" s="37" t="s">
        <v>957</v>
      </c>
      <c r="C127" s="38">
        <v>704</v>
      </c>
    </row>
    <row r="128" spans="1:3" s="7" customFormat="1" ht="16.5" customHeight="1">
      <c r="A128" s="36">
        <v>3238</v>
      </c>
      <c r="B128" s="37" t="s">
        <v>958</v>
      </c>
      <c r="C128" s="39">
        <v>704</v>
      </c>
    </row>
    <row r="129" spans="1:3" s="7" customFormat="1" ht="16.5" customHeight="1">
      <c r="A129" s="36">
        <v>3239</v>
      </c>
      <c r="B129" s="30" t="s">
        <v>959</v>
      </c>
      <c r="C129" s="38">
        <v>1105</v>
      </c>
    </row>
    <row r="130" spans="1:3" s="7" customFormat="1" ht="16.5" customHeight="1">
      <c r="A130" s="36">
        <v>3240</v>
      </c>
      <c r="B130" s="30" t="s">
        <v>531</v>
      </c>
      <c r="C130" s="38">
        <v>1105</v>
      </c>
    </row>
    <row r="131" spans="1:3" s="7" customFormat="1" ht="16.5" customHeight="1">
      <c r="A131" s="36">
        <v>3241</v>
      </c>
      <c r="B131" s="37" t="s">
        <v>960</v>
      </c>
      <c r="C131" s="38">
        <v>774</v>
      </c>
    </row>
    <row r="132" spans="1:3" s="7" customFormat="1" ht="16.5" customHeight="1">
      <c r="A132" s="36">
        <v>3242</v>
      </c>
      <c r="B132" s="37" t="s">
        <v>961</v>
      </c>
      <c r="C132" s="39">
        <v>774</v>
      </c>
    </row>
    <row r="133" spans="1:3" s="7" customFormat="1" ht="16.5" customHeight="1">
      <c r="A133" s="36">
        <v>3243</v>
      </c>
      <c r="B133" s="30" t="s">
        <v>962</v>
      </c>
      <c r="C133" s="38">
        <v>1205</v>
      </c>
    </row>
    <row r="134" spans="1:3" s="7" customFormat="1" ht="16.5" customHeight="1">
      <c r="A134" s="36">
        <v>3244</v>
      </c>
      <c r="B134" s="30" t="s">
        <v>532</v>
      </c>
      <c r="C134" s="38">
        <v>1205</v>
      </c>
    </row>
    <row r="135" spans="1:3" s="7" customFormat="1" ht="16.5" customHeight="1">
      <c r="A135" s="36">
        <v>3245</v>
      </c>
      <c r="B135" s="37" t="s">
        <v>963</v>
      </c>
      <c r="C135" s="38">
        <v>844</v>
      </c>
    </row>
    <row r="136" spans="1:3" s="7" customFormat="1" ht="16.5" customHeight="1">
      <c r="A136" s="36">
        <v>3246</v>
      </c>
      <c r="B136" s="37" t="s">
        <v>964</v>
      </c>
      <c r="C136" s="39">
        <v>844</v>
      </c>
    </row>
    <row r="137" spans="1:3" s="7" customFormat="1" ht="16.5" customHeight="1">
      <c r="A137" s="36">
        <v>3247</v>
      </c>
      <c r="B137" s="30" t="s">
        <v>965</v>
      </c>
      <c r="C137" s="38">
        <v>1305</v>
      </c>
    </row>
    <row r="138" spans="1:3" s="7" customFormat="1" ht="16.5" customHeight="1">
      <c r="A138" s="36">
        <v>3248</v>
      </c>
      <c r="B138" s="30" t="s">
        <v>533</v>
      </c>
      <c r="C138" s="38">
        <v>1305</v>
      </c>
    </row>
    <row r="139" spans="1:3" s="7" customFormat="1" ht="16.5" customHeight="1">
      <c r="A139" s="36">
        <v>3249</v>
      </c>
      <c r="B139" s="37" t="s">
        <v>966</v>
      </c>
      <c r="C139" s="38">
        <v>914</v>
      </c>
    </row>
    <row r="140" spans="1:3" s="7" customFormat="1" ht="16.5" customHeight="1">
      <c r="A140" s="36">
        <v>3250</v>
      </c>
      <c r="B140" s="37" t="s">
        <v>967</v>
      </c>
      <c r="C140" s="39">
        <v>914</v>
      </c>
    </row>
    <row r="141" spans="1:3" s="7" customFormat="1" ht="16.5" customHeight="1">
      <c r="A141" s="36">
        <v>3251</v>
      </c>
      <c r="B141" s="30" t="s">
        <v>968</v>
      </c>
      <c r="C141" s="43">
        <v>368</v>
      </c>
    </row>
    <row r="142" spans="1:3" s="7" customFormat="1" ht="16.5" customHeight="1">
      <c r="A142" s="36">
        <v>3252</v>
      </c>
      <c r="B142" s="30" t="s">
        <v>660</v>
      </c>
      <c r="C142" s="43">
        <v>368</v>
      </c>
    </row>
    <row r="143" spans="1:3" s="7" customFormat="1" ht="16.5" customHeight="1">
      <c r="A143" s="36">
        <v>3253</v>
      </c>
      <c r="B143" s="37" t="s">
        <v>969</v>
      </c>
      <c r="C143" s="43">
        <v>258</v>
      </c>
    </row>
    <row r="144" spans="1:3" s="7" customFormat="1" ht="16.5" customHeight="1">
      <c r="A144" s="36">
        <v>3254</v>
      </c>
      <c r="B144" s="37" t="s">
        <v>970</v>
      </c>
      <c r="C144" s="43">
        <v>258</v>
      </c>
    </row>
    <row r="145" spans="1:3" s="7" customFormat="1" ht="16.5" customHeight="1">
      <c r="A145" s="36">
        <v>3255</v>
      </c>
      <c r="B145" s="30" t="s">
        <v>971</v>
      </c>
      <c r="C145" s="43">
        <v>582</v>
      </c>
    </row>
    <row r="146" spans="1:3" s="7" customFormat="1" ht="16.5" customHeight="1">
      <c r="A146" s="36">
        <v>3256</v>
      </c>
      <c r="B146" s="30" t="s">
        <v>661</v>
      </c>
      <c r="C146" s="43">
        <v>582</v>
      </c>
    </row>
    <row r="147" spans="1:3" s="7" customFormat="1" ht="16.5" customHeight="1">
      <c r="A147" s="36">
        <v>3257</v>
      </c>
      <c r="B147" s="37" t="s">
        <v>972</v>
      </c>
      <c r="C147" s="43">
        <v>408</v>
      </c>
    </row>
    <row r="148" spans="1:20" ht="16.5" customHeight="1">
      <c r="A148" s="36">
        <v>3258</v>
      </c>
      <c r="B148" s="37" t="s">
        <v>973</v>
      </c>
      <c r="C148" s="43">
        <v>408</v>
      </c>
      <c r="F148" s="5"/>
      <c r="G148" s="5"/>
      <c r="H148" s="5"/>
      <c r="I148" s="5"/>
      <c r="J148" s="5"/>
      <c r="K148" s="5"/>
      <c r="P148" s="5"/>
      <c r="Q148" s="5"/>
      <c r="S148" s="5"/>
      <c r="T148" s="5"/>
    </row>
    <row r="149" spans="1:20" ht="16.5" customHeight="1">
      <c r="A149" s="36">
        <v>3259</v>
      </c>
      <c r="B149" s="30" t="s">
        <v>974</v>
      </c>
      <c r="C149" s="43">
        <v>846</v>
      </c>
      <c r="F149" s="5"/>
      <c r="G149" s="5"/>
      <c r="H149" s="5"/>
      <c r="I149" s="5"/>
      <c r="J149" s="5"/>
      <c r="K149" s="5"/>
      <c r="P149" s="5"/>
      <c r="Q149" s="5"/>
      <c r="S149" s="5"/>
      <c r="T149" s="5"/>
    </row>
    <row r="150" spans="1:4" s="7" customFormat="1" ht="16.5" customHeight="1">
      <c r="A150" s="36">
        <v>3260</v>
      </c>
      <c r="B150" s="30" t="s">
        <v>662</v>
      </c>
      <c r="C150" s="43">
        <v>846</v>
      </c>
      <c r="D150" s="6"/>
    </row>
    <row r="151" spans="1:4" s="7" customFormat="1" ht="16.5" customHeight="1">
      <c r="A151" s="36">
        <v>3261</v>
      </c>
      <c r="B151" s="37" t="s">
        <v>975</v>
      </c>
      <c r="C151" s="43">
        <v>593</v>
      </c>
      <c r="D151" s="6"/>
    </row>
    <row r="152" spans="1:3" s="7" customFormat="1" ht="16.5" customHeight="1">
      <c r="A152" s="36">
        <v>3262</v>
      </c>
      <c r="B152" s="37" t="s">
        <v>976</v>
      </c>
      <c r="C152" s="43">
        <v>593</v>
      </c>
    </row>
    <row r="153" spans="1:3" s="7" customFormat="1" ht="16.5" customHeight="1">
      <c r="A153" s="36">
        <v>3263</v>
      </c>
      <c r="B153" s="30" t="s">
        <v>977</v>
      </c>
      <c r="C153" s="43">
        <v>966</v>
      </c>
    </row>
    <row r="154" spans="1:3" s="7" customFormat="1" ht="16.5" customHeight="1">
      <c r="A154" s="36">
        <v>3264</v>
      </c>
      <c r="B154" s="30" t="s">
        <v>663</v>
      </c>
      <c r="C154" s="43">
        <v>966</v>
      </c>
    </row>
    <row r="155" spans="1:3" s="7" customFormat="1" ht="16.5" customHeight="1">
      <c r="A155" s="36">
        <v>3265</v>
      </c>
      <c r="B155" s="37" t="s">
        <v>978</v>
      </c>
      <c r="C155" s="43">
        <v>677</v>
      </c>
    </row>
    <row r="156" spans="1:3" s="7" customFormat="1" ht="16.5" customHeight="1">
      <c r="A156" s="36">
        <v>3266</v>
      </c>
      <c r="B156" s="37" t="s">
        <v>979</v>
      </c>
      <c r="C156" s="43">
        <v>677</v>
      </c>
    </row>
    <row r="157" spans="1:3" s="7" customFormat="1" ht="16.5" customHeight="1">
      <c r="A157" s="36">
        <v>3267</v>
      </c>
      <c r="B157" s="30" t="s">
        <v>980</v>
      </c>
      <c r="C157" s="43">
        <v>1086</v>
      </c>
    </row>
    <row r="158" spans="1:3" s="7" customFormat="1" ht="16.5" customHeight="1">
      <c r="A158" s="36">
        <v>3268</v>
      </c>
      <c r="B158" s="30" t="s">
        <v>664</v>
      </c>
      <c r="C158" s="43">
        <v>1086</v>
      </c>
    </row>
    <row r="159" spans="1:3" s="7" customFormat="1" ht="16.5" customHeight="1">
      <c r="A159" s="36">
        <v>3269</v>
      </c>
      <c r="B159" s="37" t="s">
        <v>981</v>
      </c>
      <c r="C159" s="43">
        <v>761</v>
      </c>
    </row>
    <row r="160" spans="1:3" s="7" customFormat="1" ht="16.5" customHeight="1">
      <c r="A160" s="36">
        <v>3270</v>
      </c>
      <c r="B160" s="37" t="s">
        <v>982</v>
      </c>
      <c r="C160" s="43">
        <v>761</v>
      </c>
    </row>
    <row r="161" spans="1:3" s="7" customFormat="1" ht="16.5" customHeight="1">
      <c r="A161" s="36">
        <v>3271</v>
      </c>
      <c r="B161" s="30" t="s">
        <v>983</v>
      </c>
      <c r="C161" s="43">
        <v>1206</v>
      </c>
    </row>
    <row r="162" spans="1:3" s="7" customFormat="1" ht="16.5" customHeight="1">
      <c r="A162" s="36">
        <v>3272</v>
      </c>
      <c r="B162" s="30" t="s">
        <v>665</v>
      </c>
      <c r="C162" s="43">
        <v>1206</v>
      </c>
    </row>
    <row r="163" spans="1:3" s="7" customFormat="1" ht="16.5" customHeight="1">
      <c r="A163" s="36">
        <v>3273</v>
      </c>
      <c r="B163" s="37" t="s">
        <v>984</v>
      </c>
      <c r="C163" s="43">
        <v>845</v>
      </c>
    </row>
    <row r="164" spans="1:3" s="7" customFormat="1" ht="16.5" customHeight="1">
      <c r="A164" s="36">
        <v>3274</v>
      </c>
      <c r="B164" s="37" t="s">
        <v>985</v>
      </c>
      <c r="C164" s="43">
        <v>845</v>
      </c>
    </row>
    <row r="165" spans="1:3" s="7" customFormat="1" ht="16.5" customHeight="1">
      <c r="A165" s="36">
        <v>3275</v>
      </c>
      <c r="B165" s="30" t="s">
        <v>986</v>
      </c>
      <c r="C165" s="43">
        <v>1326</v>
      </c>
    </row>
    <row r="166" spans="1:3" s="7" customFormat="1" ht="16.5" customHeight="1">
      <c r="A166" s="36">
        <v>3276</v>
      </c>
      <c r="B166" s="30" t="s">
        <v>666</v>
      </c>
      <c r="C166" s="43">
        <v>1326</v>
      </c>
    </row>
    <row r="167" spans="1:3" s="7" customFormat="1" ht="16.5" customHeight="1">
      <c r="A167" s="36">
        <v>3277</v>
      </c>
      <c r="B167" s="37" t="s">
        <v>987</v>
      </c>
      <c r="C167" s="43">
        <v>929</v>
      </c>
    </row>
    <row r="168" spans="1:3" s="7" customFormat="1" ht="16.5" customHeight="1">
      <c r="A168" s="36">
        <v>3278</v>
      </c>
      <c r="B168" s="37" t="s">
        <v>988</v>
      </c>
      <c r="C168" s="43">
        <v>929</v>
      </c>
    </row>
    <row r="169" spans="1:3" s="7" customFormat="1" ht="16.5" customHeight="1">
      <c r="A169" s="36">
        <v>3279</v>
      </c>
      <c r="B169" s="30" t="s">
        <v>989</v>
      </c>
      <c r="C169" s="43">
        <v>1446</v>
      </c>
    </row>
    <row r="170" spans="1:3" s="7" customFormat="1" ht="16.5" customHeight="1">
      <c r="A170" s="36">
        <v>3280</v>
      </c>
      <c r="B170" s="30" t="s">
        <v>667</v>
      </c>
      <c r="C170" s="43">
        <v>1446</v>
      </c>
    </row>
    <row r="171" spans="1:3" s="7" customFormat="1" ht="16.5" customHeight="1">
      <c r="A171" s="36">
        <v>3281</v>
      </c>
      <c r="B171" s="37" t="s">
        <v>990</v>
      </c>
      <c r="C171" s="43">
        <v>1013</v>
      </c>
    </row>
    <row r="172" spans="1:3" s="7" customFormat="1" ht="16.5" customHeight="1">
      <c r="A172" s="36">
        <v>3282</v>
      </c>
      <c r="B172" s="37" t="s">
        <v>991</v>
      </c>
      <c r="C172" s="43">
        <v>1013</v>
      </c>
    </row>
    <row r="173" spans="1:3" s="7" customFormat="1" ht="16.5" customHeight="1">
      <c r="A173" s="36">
        <v>3283</v>
      </c>
      <c r="B173" s="30" t="s">
        <v>992</v>
      </c>
      <c r="C173" s="43">
        <v>1566</v>
      </c>
    </row>
    <row r="174" spans="1:3" s="7" customFormat="1" ht="16.5" customHeight="1">
      <c r="A174" s="36">
        <v>3284</v>
      </c>
      <c r="B174" s="30" t="s">
        <v>668</v>
      </c>
      <c r="C174" s="43">
        <v>1566</v>
      </c>
    </row>
    <row r="175" spans="1:3" s="7" customFormat="1" ht="16.5" customHeight="1">
      <c r="A175" s="36">
        <v>3285</v>
      </c>
      <c r="B175" s="37" t="s">
        <v>993</v>
      </c>
      <c r="C175" s="43">
        <v>1097</v>
      </c>
    </row>
    <row r="176" spans="1:3" s="7" customFormat="1" ht="16.5" customHeight="1">
      <c r="A176" s="36">
        <v>3286</v>
      </c>
      <c r="B176" s="37" t="s">
        <v>994</v>
      </c>
      <c r="C176" s="43">
        <v>1097</v>
      </c>
    </row>
    <row r="177" spans="1:3" s="7" customFormat="1" ht="16.5" customHeight="1">
      <c r="A177" s="36">
        <v>3287</v>
      </c>
      <c r="B177" s="30" t="s">
        <v>995</v>
      </c>
      <c r="C177" s="43">
        <v>1686</v>
      </c>
    </row>
    <row r="178" spans="1:3" s="7" customFormat="1" ht="16.5" customHeight="1">
      <c r="A178" s="36">
        <v>3288</v>
      </c>
      <c r="B178" s="30" t="s">
        <v>669</v>
      </c>
      <c r="C178" s="43">
        <v>1686</v>
      </c>
    </row>
    <row r="179" spans="1:3" s="7" customFormat="1" ht="16.5" customHeight="1">
      <c r="A179" s="36">
        <v>3289</v>
      </c>
      <c r="B179" s="37" t="s">
        <v>996</v>
      </c>
      <c r="C179" s="43">
        <v>1181</v>
      </c>
    </row>
    <row r="180" spans="1:3" s="7" customFormat="1" ht="16.5" customHeight="1">
      <c r="A180" s="36">
        <v>3290</v>
      </c>
      <c r="B180" s="37" t="s">
        <v>997</v>
      </c>
      <c r="C180" s="43">
        <v>1181</v>
      </c>
    </row>
    <row r="181" spans="1:3" s="7" customFormat="1" ht="16.5" customHeight="1">
      <c r="A181" s="36">
        <v>3291</v>
      </c>
      <c r="B181" s="30" t="s">
        <v>998</v>
      </c>
      <c r="C181" s="43">
        <v>1806</v>
      </c>
    </row>
    <row r="182" spans="1:3" s="7" customFormat="1" ht="16.5" customHeight="1">
      <c r="A182" s="36">
        <v>3292</v>
      </c>
      <c r="B182" s="30" t="s">
        <v>670</v>
      </c>
      <c r="C182" s="43">
        <v>1806</v>
      </c>
    </row>
    <row r="183" spans="1:3" s="7" customFormat="1" ht="16.5" customHeight="1">
      <c r="A183" s="36">
        <v>3293</v>
      </c>
      <c r="B183" s="37" t="s">
        <v>999</v>
      </c>
      <c r="C183" s="43">
        <v>1265</v>
      </c>
    </row>
    <row r="184" spans="1:3" s="7" customFormat="1" ht="16.5" customHeight="1">
      <c r="A184" s="36">
        <v>3294</v>
      </c>
      <c r="B184" s="37" t="s">
        <v>1000</v>
      </c>
      <c r="C184" s="43">
        <v>1265</v>
      </c>
    </row>
    <row r="185" spans="1:3" s="7" customFormat="1" ht="16.5" customHeight="1">
      <c r="A185" s="36">
        <v>3295</v>
      </c>
      <c r="B185" s="30" t="s">
        <v>1001</v>
      </c>
      <c r="C185" s="43">
        <v>1926</v>
      </c>
    </row>
    <row r="186" spans="1:3" s="7" customFormat="1" ht="16.5" customHeight="1">
      <c r="A186" s="36">
        <v>3296</v>
      </c>
      <c r="B186" s="30" t="s">
        <v>671</v>
      </c>
      <c r="C186" s="43">
        <v>1926</v>
      </c>
    </row>
    <row r="187" spans="1:3" s="7" customFormat="1" ht="16.5" customHeight="1">
      <c r="A187" s="36">
        <v>3297</v>
      </c>
      <c r="B187" s="37" t="s">
        <v>1002</v>
      </c>
      <c r="C187" s="43">
        <v>1349</v>
      </c>
    </row>
    <row r="188" spans="1:3" s="7" customFormat="1" ht="16.5" customHeight="1">
      <c r="A188" s="36">
        <v>3298</v>
      </c>
      <c r="B188" s="37" t="s">
        <v>1003</v>
      </c>
      <c r="C188" s="43">
        <v>1349</v>
      </c>
    </row>
    <row r="189" spans="1:3" s="7" customFormat="1" ht="16.5" customHeight="1">
      <c r="A189" s="36">
        <v>3299</v>
      </c>
      <c r="B189" s="30" t="s">
        <v>1004</v>
      </c>
      <c r="C189" s="43">
        <v>2046</v>
      </c>
    </row>
    <row r="190" spans="1:3" s="7" customFormat="1" ht="16.5" customHeight="1">
      <c r="A190" s="36">
        <v>3300</v>
      </c>
      <c r="B190" s="30" t="s">
        <v>672</v>
      </c>
      <c r="C190" s="43">
        <v>2046</v>
      </c>
    </row>
    <row r="191" spans="1:3" s="7" customFormat="1" ht="16.5" customHeight="1">
      <c r="A191" s="36">
        <v>3301</v>
      </c>
      <c r="B191" s="37" t="s">
        <v>1005</v>
      </c>
      <c r="C191" s="43">
        <v>1433</v>
      </c>
    </row>
    <row r="192" spans="1:3" s="7" customFormat="1" ht="16.5" customHeight="1">
      <c r="A192" s="36">
        <v>3302</v>
      </c>
      <c r="B192" s="37" t="s">
        <v>1006</v>
      </c>
      <c r="C192" s="43">
        <v>1433</v>
      </c>
    </row>
    <row r="193" spans="1:3" s="7" customFormat="1" ht="16.5" customHeight="1">
      <c r="A193" s="36">
        <v>3303</v>
      </c>
      <c r="B193" s="30" t="s">
        <v>673</v>
      </c>
      <c r="C193" s="43">
        <v>547</v>
      </c>
    </row>
    <row r="194" spans="1:3" s="7" customFormat="1" ht="16.5" customHeight="1">
      <c r="A194" s="36">
        <v>3304</v>
      </c>
      <c r="B194" s="30" t="s">
        <v>674</v>
      </c>
      <c r="C194" s="43">
        <v>547</v>
      </c>
    </row>
    <row r="195" spans="1:3" s="7" customFormat="1" ht="16.5" customHeight="1">
      <c r="A195" s="36">
        <v>3305</v>
      </c>
      <c r="B195" s="37" t="s">
        <v>1007</v>
      </c>
      <c r="C195" s="43">
        <v>383</v>
      </c>
    </row>
    <row r="196" spans="1:3" s="7" customFormat="1" ht="16.5" customHeight="1">
      <c r="A196" s="36">
        <v>3306</v>
      </c>
      <c r="B196" s="37" t="s">
        <v>1008</v>
      </c>
      <c r="C196" s="43">
        <v>383</v>
      </c>
    </row>
    <row r="197" spans="1:3" s="7" customFormat="1" ht="16.5" customHeight="1">
      <c r="A197" s="36">
        <v>3307</v>
      </c>
      <c r="B197" s="30" t="s">
        <v>675</v>
      </c>
      <c r="C197" s="43">
        <v>767</v>
      </c>
    </row>
    <row r="198" spans="1:3" s="7" customFormat="1" ht="16.5" customHeight="1">
      <c r="A198" s="36">
        <v>3308</v>
      </c>
      <c r="B198" s="30" t="s">
        <v>676</v>
      </c>
      <c r="C198" s="43">
        <v>767</v>
      </c>
    </row>
    <row r="199" spans="1:3" s="7" customFormat="1" ht="16.5" customHeight="1">
      <c r="A199" s="36">
        <v>3309</v>
      </c>
      <c r="B199" s="37" t="s">
        <v>1009</v>
      </c>
      <c r="C199" s="43">
        <v>537</v>
      </c>
    </row>
    <row r="200" spans="1:3" s="7" customFormat="1" ht="16.5" customHeight="1">
      <c r="A200" s="36">
        <v>3310</v>
      </c>
      <c r="B200" s="37" t="s">
        <v>1010</v>
      </c>
      <c r="C200" s="43">
        <v>537</v>
      </c>
    </row>
    <row r="201" spans="1:3" s="7" customFormat="1" ht="16.5" customHeight="1">
      <c r="A201" s="36">
        <v>3311</v>
      </c>
      <c r="B201" s="30" t="s">
        <v>677</v>
      </c>
      <c r="C201" s="43">
        <v>867</v>
      </c>
    </row>
    <row r="202" spans="1:3" s="7" customFormat="1" ht="16.5" customHeight="1">
      <c r="A202" s="36">
        <v>3312</v>
      </c>
      <c r="B202" s="30" t="s">
        <v>678</v>
      </c>
      <c r="C202" s="43">
        <v>867</v>
      </c>
    </row>
    <row r="203" spans="1:3" s="7" customFormat="1" ht="16.5" customHeight="1">
      <c r="A203" s="36">
        <v>3313</v>
      </c>
      <c r="B203" s="37" t="s">
        <v>1011</v>
      </c>
      <c r="C203" s="43">
        <v>607</v>
      </c>
    </row>
    <row r="204" spans="1:3" ht="16.5" customHeight="1">
      <c r="A204" s="36">
        <v>3314</v>
      </c>
      <c r="B204" s="37" t="s">
        <v>1012</v>
      </c>
      <c r="C204" s="43">
        <v>607</v>
      </c>
    </row>
    <row r="205" spans="1:29" ht="16.5" customHeight="1">
      <c r="A205" s="36">
        <v>3315</v>
      </c>
      <c r="B205" s="30" t="s">
        <v>679</v>
      </c>
      <c r="C205" s="43">
        <v>967</v>
      </c>
      <c r="D205" s="10"/>
      <c r="E205" s="10"/>
      <c r="F205" s="11"/>
      <c r="G205" s="11"/>
      <c r="H205" s="11"/>
      <c r="I205" s="11"/>
      <c r="J205" s="5"/>
      <c r="K205" s="5"/>
      <c r="P205" s="5"/>
      <c r="Q205" s="5"/>
      <c r="S205" s="5"/>
      <c r="T205" s="5"/>
      <c r="U205" s="8"/>
      <c r="Z205" s="9"/>
      <c r="AB205" s="9"/>
      <c r="AC205" s="9"/>
    </row>
    <row r="206" spans="1:4" s="7" customFormat="1" ht="16.5" customHeight="1">
      <c r="A206" s="36">
        <v>3316</v>
      </c>
      <c r="B206" s="30" t="s">
        <v>680</v>
      </c>
      <c r="C206" s="43">
        <v>967</v>
      </c>
      <c r="D206" s="6"/>
    </row>
    <row r="207" spans="1:4" s="7" customFormat="1" ht="16.5" customHeight="1">
      <c r="A207" s="36">
        <v>3317</v>
      </c>
      <c r="B207" s="37" t="s">
        <v>1013</v>
      </c>
      <c r="C207" s="43">
        <v>677</v>
      </c>
      <c r="D207" s="6"/>
    </row>
    <row r="208" spans="1:3" s="7" customFormat="1" ht="16.5" customHeight="1">
      <c r="A208" s="36">
        <v>3318</v>
      </c>
      <c r="B208" s="37" t="s">
        <v>1014</v>
      </c>
      <c r="C208" s="43">
        <v>677</v>
      </c>
    </row>
    <row r="209" spans="1:3" s="7" customFormat="1" ht="16.5" customHeight="1">
      <c r="A209" s="36">
        <v>3319</v>
      </c>
      <c r="B209" s="30" t="s">
        <v>681</v>
      </c>
      <c r="C209" s="43">
        <v>1067</v>
      </c>
    </row>
    <row r="210" spans="1:3" s="7" customFormat="1" ht="16.5" customHeight="1">
      <c r="A210" s="36">
        <v>3320</v>
      </c>
      <c r="B210" s="30" t="s">
        <v>682</v>
      </c>
      <c r="C210" s="43">
        <v>1067</v>
      </c>
    </row>
    <row r="211" spans="1:3" s="7" customFormat="1" ht="16.5" customHeight="1">
      <c r="A211" s="36">
        <v>3321</v>
      </c>
      <c r="B211" s="37" t="s">
        <v>1015</v>
      </c>
      <c r="C211" s="43">
        <v>747</v>
      </c>
    </row>
    <row r="212" spans="1:3" s="7" customFormat="1" ht="16.5" customHeight="1">
      <c r="A212" s="36">
        <v>3322</v>
      </c>
      <c r="B212" s="37" t="s">
        <v>1016</v>
      </c>
      <c r="C212" s="43">
        <v>747</v>
      </c>
    </row>
    <row r="213" spans="1:3" s="7" customFormat="1" ht="16.5" customHeight="1">
      <c r="A213" s="36">
        <v>3323</v>
      </c>
      <c r="B213" s="30" t="s">
        <v>683</v>
      </c>
      <c r="C213" s="43">
        <v>802</v>
      </c>
    </row>
    <row r="214" spans="1:3" s="7" customFormat="1" ht="16.5" customHeight="1">
      <c r="A214" s="36">
        <v>3324</v>
      </c>
      <c r="B214" s="30" t="s">
        <v>684</v>
      </c>
      <c r="C214" s="43">
        <v>802</v>
      </c>
    </row>
    <row r="215" spans="1:3" s="7" customFormat="1" ht="16.5" customHeight="1">
      <c r="A215" s="36">
        <v>3325</v>
      </c>
      <c r="B215" s="37" t="s">
        <v>1017</v>
      </c>
      <c r="C215" s="43">
        <v>562</v>
      </c>
    </row>
    <row r="216" spans="1:3" s="7" customFormat="1" ht="16.5" customHeight="1">
      <c r="A216" s="36">
        <v>3326</v>
      </c>
      <c r="B216" s="37" t="s">
        <v>1018</v>
      </c>
      <c r="C216" s="43">
        <v>562</v>
      </c>
    </row>
    <row r="217" spans="1:3" s="7" customFormat="1" ht="16.5" customHeight="1">
      <c r="A217" s="36">
        <v>3327</v>
      </c>
      <c r="B217" s="30" t="s">
        <v>685</v>
      </c>
      <c r="C217" s="43">
        <v>902</v>
      </c>
    </row>
    <row r="218" spans="1:3" s="7" customFormat="1" ht="16.5" customHeight="1">
      <c r="A218" s="36">
        <v>3328</v>
      </c>
      <c r="B218" s="30" t="s">
        <v>686</v>
      </c>
      <c r="C218" s="43">
        <v>902</v>
      </c>
    </row>
    <row r="219" spans="1:3" s="7" customFormat="1" ht="16.5" customHeight="1">
      <c r="A219" s="36">
        <v>3329</v>
      </c>
      <c r="B219" s="37" t="s">
        <v>1019</v>
      </c>
      <c r="C219" s="43">
        <v>632</v>
      </c>
    </row>
    <row r="220" spans="1:3" s="7" customFormat="1" ht="16.5" customHeight="1">
      <c r="A220" s="36">
        <v>3330</v>
      </c>
      <c r="B220" s="37" t="s">
        <v>1020</v>
      </c>
      <c r="C220" s="43">
        <v>632</v>
      </c>
    </row>
    <row r="221" spans="1:3" s="7" customFormat="1" ht="16.5" customHeight="1">
      <c r="A221" s="36">
        <v>3331</v>
      </c>
      <c r="B221" s="30" t="s">
        <v>687</v>
      </c>
      <c r="C221" s="43">
        <v>1002</v>
      </c>
    </row>
    <row r="222" spans="1:3" s="7" customFormat="1" ht="16.5" customHeight="1">
      <c r="A222" s="36">
        <v>3332</v>
      </c>
      <c r="B222" s="30" t="s">
        <v>688</v>
      </c>
      <c r="C222" s="43">
        <v>1002</v>
      </c>
    </row>
    <row r="223" spans="1:3" s="7" customFormat="1" ht="16.5" customHeight="1">
      <c r="A223" s="36">
        <v>3333</v>
      </c>
      <c r="B223" s="37" t="s">
        <v>1021</v>
      </c>
      <c r="C223" s="43">
        <v>702</v>
      </c>
    </row>
    <row r="224" spans="1:3" s="7" customFormat="1" ht="16.5" customHeight="1">
      <c r="A224" s="36">
        <v>3334</v>
      </c>
      <c r="B224" s="37" t="s">
        <v>1022</v>
      </c>
      <c r="C224" s="43">
        <v>702</v>
      </c>
    </row>
    <row r="225" spans="1:3" s="7" customFormat="1" ht="16.5" customHeight="1">
      <c r="A225" s="36">
        <v>3335</v>
      </c>
      <c r="B225" s="30" t="s">
        <v>689</v>
      </c>
      <c r="C225" s="43">
        <v>1102</v>
      </c>
    </row>
    <row r="226" spans="1:3" s="7" customFormat="1" ht="16.5" customHeight="1">
      <c r="A226" s="36">
        <v>3336</v>
      </c>
      <c r="B226" s="30" t="s">
        <v>690</v>
      </c>
      <c r="C226" s="43">
        <v>1102</v>
      </c>
    </row>
    <row r="227" spans="1:3" s="7" customFormat="1" ht="16.5" customHeight="1">
      <c r="A227" s="36">
        <v>3337</v>
      </c>
      <c r="B227" s="37" t="s">
        <v>1023</v>
      </c>
      <c r="C227" s="43">
        <v>772</v>
      </c>
    </row>
    <row r="228" spans="1:3" s="7" customFormat="1" ht="16.5" customHeight="1">
      <c r="A228" s="36">
        <v>3338</v>
      </c>
      <c r="B228" s="37" t="s">
        <v>1024</v>
      </c>
      <c r="C228" s="43">
        <v>772</v>
      </c>
    </row>
    <row r="229" spans="1:3" s="7" customFormat="1" ht="16.5" customHeight="1">
      <c r="A229" s="36">
        <v>3339</v>
      </c>
      <c r="B229" s="30" t="s">
        <v>691</v>
      </c>
      <c r="C229" s="43">
        <v>946</v>
      </c>
    </row>
    <row r="230" spans="1:3" s="7" customFormat="1" ht="16.5" customHeight="1">
      <c r="A230" s="36">
        <v>3340</v>
      </c>
      <c r="B230" s="30" t="s">
        <v>692</v>
      </c>
      <c r="C230" s="43">
        <v>946</v>
      </c>
    </row>
    <row r="231" spans="1:3" s="7" customFormat="1" ht="16.5" customHeight="1">
      <c r="A231" s="36">
        <v>3341</v>
      </c>
      <c r="B231" s="37" t="s">
        <v>1025</v>
      </c>
      <c r="C231" s="43">
        <v>663</v>
      </c>
    </row>
    <row r="232" spans="1:3" s="7" customFormat="1" ht="16.5" customHeight="1">
      <c r="A232" s="36">
        <v>3342</v>
      </c>
      <c r="B232" s="37" t="s">
        <v>1026</v>
      </c>
      <c r="C232" s="43">
        <v>663</v>
      </c>
    </row>
    <row r="233" spans="1:3" s="7" customFormat="1" ht="16.5" customHeight="1">
      <c r="A233" s="36">
        <v>3343</v>
      </c>
      <c r="B233" s="30" t="s">
        <v>693</v>
      </c>
      <c r="C233" s="43">
        <v>1046</v>
      </c>
    </row>
    <row r="234" spans="1:3" s="7" customFormat="1" ht="16.5" customHeight="1">
      <c r="A234" s="36">
        <v>3344</v>
      </c>
      <c r="B234" s="30" t="s">
        <v>694</v>
      </c>
      <c r="C234" s="43">
        <v>1046</v>
      </c>
    </row>
    <row r="235" spans="1:3" s="7" customFormat="1" ht="16.5" customHeight="1">
      <c r="A235" s="36">
        <v>3345</v>
      </c>
      <c r="B235" s="37" t="s">
        <v>1027</v>
      </c>
      <c r="C235" s="43">
        <v>733</v>
      </c>
    </row>
    <row r="236" spans="1:3" s="7" customFormat="1" ht="16.5" customHeight="1">
      <c r="A236" s="36">
        <v>3346</v>
      </c>
      <c r="B236" s="37" t="s">
        <v>1028</v>
      </c>
      <c r="C236" s="43">
        <v>733</v>
      </c>
    </row>
    <row r="237" spans="1:3" s="7" customFormat="1" ht="16.5" customHeight="1">
      <c r="A237" s="36">
        <v>3347</v>
      </c>
      <c r="B237" s="30" t="s">
        <v>695</v>
      </c>
      <c r="C237" s="43">
        <v>1146</v>
      </c>
    </row>
    <row r="238" spans="1:3" s="7" customFormat="1" ht="16.5" customHeight="1">
      <c r="A238" s="36">
        <v>3348</v>
      </c>
      <c r="B238" s="30" t="s">
        <v>696</v>
      </c>
      <c r="C238" s="43">
        <v>1146</v>
      </c>
    </row>
    <row r="239" spans="1:3" s="7" customFormat="1" ht="16.5" customHeight="1">
      <c r="A239" s="36">
        <v>3349</v>
      </c>
      <c r="B239" s="37" t="s">
        <v>1029</v>
      </c>
      <c r="C239" s="43">
        <v>803</v>
      </c>
    </row>
    <row r="240" spans="1:3" s="7" customFormat="1" ht="16.5" customHeight="1">
      <c r="A240" s="36">
        <v>3350</v>
      </c>
      <c r="B240" s="37" t="s">
        <v>1030</v>
      </c>
      <c r="C240" s="43">
        <v>803</v>
      </c>
    </row>
    <row r="241" spans="1:3" s="7" customFormat="1" ht="16.5" customHeight="1">
      <c r="A241" s="36">
        <v>3351</v>
      </c>
      <c r="B241" s="30" t="s">
        <v>697</v>
      </c>
      <c r="C241" s="43">
        <v>1066</v>
      </c>
    </row>
    <row r="242" spans="1:3" s="7" customFormat="1" ht="16.5" customHeight="1">
      <c r="A242" s="36">
        <v>3352</v>
      </c>
      <c r="B242" s="30" t="s">
        <v>698</v>
      </c>
      <c r="C242" s="43">
        <v>1066</v>
      </c>
    </row>
    <row r="243" spans="1:3" s="7" customFormat="1" ht="16.5" customHeight="1">
      <c r="A243" s="36">
        <v>3353</v>
      </c>
      <c r="B243" s="37" t="s">
        <v>1031</v>
      </c>
      <c r="C243" s="43">
        <v>747</v>
      </c>
    </row>
    <row r="244" spans="1:3" s="7" customFormat="1" ht="16.5" customHeight="1">
      <c r="A244" s="36">
        <v>3354</v>
      </c>
      <c r="B244" s="37" t="s">
        <v>1032</v>
      </c>
      <c r="C244" s="43">
        <v>747</v>
      </c>
    </row>
    <row r="245" spans="1:3" s="7" customFormat="1" ht="16.5" customHeight="1">
      <c r="A245" s="36">
        <v>3355</v>
      </c>
      <c r="B245" s="30" t="s">
        <v>699</v>
      </c>
      <c r="C245" s="43">
        <v>1166</v>
      </c>
    </row>
    <row r="246" spans="1:3" s="7" customFormat="1" ht="16.5" customHeight="1">
      <c r="A246" s="36">
        <v>3356</v>
      </c>
      <c r="B246" s="30" t="s">
        <v>700</v>
      </c>
      <c r="C246" s="43">
        <v>1166</v>
      </c>
    </row>
    <row r="247" spans="1:3" s="7" customFormat="1" ht="16.5" customHeight="1">
      <c r="A247" s="36">
        <v>3357</v>
      </c>
      <c r="B247" s="37" t="s">
        <v>1033</v>
      </c>
      <c r="C247" s="43">
        <v>817</v>
      </c>
    </row>
    <row r="248" spans="1:3" s="7" customFormat="1" ht="16.5" customHeight="1">
      <c r="A248" s="36">
        <v>3358</v>
      </c>
      <c r="B248" s="37" t="s">
        <v>1034</v>
      </c>
      <c r="C248" s="43">
        <v>817</v>
      </c>
    </row>
    <row r="249" spans="1:3" s="7" customFormat="1" ht="16.5" customHeight="1">
      <c r="A249" s="36">
        <v>3359</v>
      </c>
      <c r="B249" s="30" t="s">
        <v>701</v>
      </c>
      <c r="C249" s="43">
        <v>1186</v>
      </c>
    </row>
    <row r="250" spans="1:3" s="7" customFormat="1" ht="16.5" customHeight="1">
      <c r="A250" s="36">
        <v>3360</v>
      </c>
      <c r="B250" s="30" t="s">
        <v>702</v>
      </c>
      <c r="C250" s="43">
        <v>1186</v>
      </c>
    </row>
    <row r="251" spans="1:3" s="7" customFormat="1" ht="16.5" customHeight="1">
      <c r="A251" s="36">
        <v>3361</v>
      </c>
      <c r="B251" s="37" t="s">
        <v>1035</v>
      </c>
      <c r="C251" s="43">
        <v>831</v>
      </c>
    </row>
    <row r="252" spans="1:3" s="7" customFormat="1" ht="16.5" customHeight="1">
      <c r="A252" s="36">
        <v>3362</v>
      </c>
      <c r="B252" s="37" t="s">
        <v>1036</v>
      </c>
      <c r="C252" s="43">
        <v>831</v>
      </c>
    </row>
    <row r="253" spans="1:3" s="7" customFormat="1" ht="16.5" customHeight="1">
      <c r="A253" s="36">
        <v>3363</v>
      </c>
      <c r="B253" s="30" t="s">
        <v>1037</v>
      </c>
      <c r="C253" s="43">
        <v>449</v>
      </c>
    </row>
    <row r="254" spans="1:3" s="7" customFormat="1" ht="16.5" customHeight="1">
      <c r="A254" s="36">
        <v>3364</v>
      </c>
      <c r="B254" s="30" t="s">
        <v>1038</v>
      </c>
      <c r="C254" s="43">
        <v>449</v>
      </c>
    </row>
    <row r="255" spans="1:3" s="7" customFormat="1" ht="16.5" customHeight="1">
      <c r="A255" s="36">
        <v>3365</v>
      </c>
      <c r="B255" s="37" t="s">
        <v>1039</v>
      </c>
      <c r="C255" s="43">
        <v>315</v>
      </c>
    </row>
    <row r="256" spans="1:3" s="7" customFormat="1" ht="16.5" customHeight="1">
      <c r="A256" s="36">
        <v>3366</v>
      </c>
      <c r="B256" s="37" t="s">
        <v>1040</v>
      </c>
      <c r="C256" s="43">
        <v>315</v>
      </c>
    </row>
    <row r="257" spans="1:3" s="7" customFormat="1" ht="16.5" customHeight="1">
      <c r="A257" s="36">
        <v>3367</v>
      </c>
      <c r="B257" s="30" t="s">
        <v>1041</v>
      </c>
      <c r="C257" s="43">
        <v>625</v>
      </c>
    </row>
    <row r="258" spans="1:3" s="7" customFormat="1" ht="16.5" customHeight="1">
      <c r="A258" s="36">
        <v>3368</v>
      </c>
      <c r="B258" s="30" t="s">
        <v>1042</v>
      </c>
      <c r="C258" s="43">
        <v>625</v>
      </c>
    </row>
    <row r="259" spans="1:3" s="7" customFormat="1" ht="16.5" customHeight="1">
      <c r="A259" s="36">
        <v>3369</v>
      </c>
      <c r="B259" s="37" t="s">
        <v>1043</v>
      </c>
      <c r="C259" s="43">
        <v>438</v>
      </c>
    </row>
    <row r="260" spans="1:3" s="7" customFormat="1" ht="16.5" customHeight="1">
      <c r="A260" s="36">
        <v>3370</v>
      </c>
      <c r="B260" s="37" t="s">
        <v>1044</v>
      </c>
      <c r="C260" s="43">
        <v>438</v>
      </c>
    </row>
    <row r="261" spans="1:3" s="7" customFormat="1" ht="16.5" customHeight="1">
      <c r="A261" s="36">
        <v>3371</v>
      </c>
      <c r="B261" s="30" t="s">
        <v>1045</v>
      </c>
      <c r="C261" s="43">
        <v>705</v>
      </c>
    </row>
    <row r="262" spans="1:3" s="7" customFormat="1" ht="16.5" customHeight="1">
      <c r="A262" s="36">
        <v>3372</v>
      </c>
      <c r="B262" s="30" t="s">
        <v>1046</v>
      </c>
      <c r="C262" s="43">
        <v>705</v>
      </c>
    </row>
    <row r="263" spans="1:3" s="7" customFormat="1" ht="16.5" customHeight="1">
      <c r="A263" s="36">
        <v>3373</v>
      </c>
      <c r="B263" s="37" t="s">
        <v>1047</v>
      </c>
      <c r="C263" s="43">
        <v>494</v>
      </c>
    </row>
    <row r="264" spans="1:3" s="7" customFormat="1" ht="16.5" customHeight="1">
      <c r="A264" s="36">
        <v>3374</v>
      </c>
      <c r="B264" s="37" t="s">
        <v>1048</v>
      </c>
      <c r="C264" s="43">
        <v>494</v>
      </c>
    </row>
    <row r="265" spans="1:3" s="7" customFormat="1" ht="16.5" customHeight="1">
      <c r="A265" s="36">
        <v>3375</v>
      </c>
      <c r="B265" s="30" t="s">
        <v>1049</v>
      </c>
      <c r="C265" s="43">
        <v>785</v>
      </c>
    </row>
    <row r="266" spans="1:3" s="7" customFormat="1" ht="16.5" customHeight="1">
      <c r="A266" s="36">
        <v>3376</v>
      </c>
      <c r="B266" s="30" t="s">
        <v>1050</v>
      </c>
      <c r="C266" s="43">
        <v>785</v>
      </c>
    </row>
    <row r="267" spans="1:3" s="7" customFormat="1" ht="16.5" customHeight="1">
      <c r="A267" s="36">
        <v>3377</v>
      </c>
      <c r="B267" s="37" t="s">
        <v>1051</v>
      </c>
      <c r="C267" s="43">
        <v>550</v>
      </c>
    </row>
    <row r="268" spans="1:3" ht="16.5" customHeight="1">
      <c r="A268" s="36">
        <v>3378</v>
      </c>
      <c r="B268" s="37" t="s">
        <v>1052</v>
      </c>
      <c r="C268" s="43">
        <v>550</v>
      </c>
    </row>
    <row r="269" spans="1:29" ht="16.5" customHeight="1">
      <c r="A269" s="36">
        <v>3379</v>
      </c>
      <c r="B269" s="30" t="s">
        <v>1053</v>
      </c>
      <c r="C269" s="43">
        <v>865</v>
      </c>
      <c r="D269" s="10"/>
      <c r="E269" s="10"/>
      <c r="F269" s="11"/>
      <c r="G269" s="11"/>
      <c r="J269" s="5"/>
      <c r="K269" s="5"/>
      <c r="P269" s="5"/>
      <c r="Q269" s="5"/>
      <c r="S269" s="5"/>
      <c r="T269" s="5"/>
      <c r="U269" s="8"/>
      <c r="Z269" s="9"/>
      <c r="AB269" s="9"/>
      <c r="AC269" s="9"/>
    </row>
    <row r="270" spans="1:4" s="7" customFormat="1" ht="16.5" customHeight="1">
      <c r="A270" s="36">
        <v>3380</v>
      </c>
      <c r="B270" s="30" t="s">
        <v>1054</v>
      </c>
      <c r="C270" s="43">
        <v>865</v>
      </c>
      <c r="D270" s="6"/>
    </row>
    <row r="271" spans="1:4" s="7" customFormat="1" ht="16.5" customHeight="1">
      <c r="A271" s="36">
        <v>3381</v>
      </c>
      <c r="B271" s="37" t="s">
        <v>1055</v>
      </c>
      <c r="C271" s="43">
        <v>606</v>
      </c>
      <c r="D271" s="6"/>
    </row>
    <row r="272" spans="1:3" s="7" customFormat="1" ht="16.5" customHeight="1">
      <c r="A272" s="36">
        <v>3382</v>
      </c>
      <c r="B272" s="37" t="s">
        <v>1056</v>
      </c>
      <c r="C272" s="43">
        <v>606</v>
      </c>
    </row>
    <row r="273" spans="1:3" s="7" customFormat="1" ht="16.5" customHeight="1">
      <c r="A273" s="36">
        <v>3383</v>
      </c>
      <c r="B273" s="30" t="s">
        <v>1057</v>
      </c>
      <c r="C273" s="43">
        <v>661</v>
      </c>
    </row>
    <row r="274" spans="1:3" s="7" customFormat="1" ht="16.5" customHeight="1">
      <c r="A274" s="36">
        <v>3384</v>
      </c>
      <c r="B274" s="30" t="s">
        <v>1058</v>
      </c>
      <c r="C274" s="43">
        <v>661</v>
      </c>
    </row>
    <row r="275" spans="1:3" s="7" customFormat="1" ht="16.5" customHeight="1">
      <c r="A275" s="36">
        <v>3385</v>
      </c>
      <c r="B275" s="37" t="s">
        <v>1059</v>
      </c>
      <c r="C275" s="43">
        <v>463</v>
      </c>
    </row>
    <row r="276" spans="1:3" s="7" customFormat="1" ht="16.5" customHeight="1">
      <c r="A276" s="36">
        <v>3386</v>
      </c>
      <c r="B276" s="37" t="s">
        <v>1060</v>
      </c>
      <c r="C276" s="43">
        <v>463</v>
      </c>
    </row>
    <row r="277" spans="1:3" s="7" customFormat="1" ht="16.5" customHeight="1">
      <c r="A277" s="36">
        <v>3387</v>
      </c>
      <c r="B277" s="30" t="s">
        <v>1061</v>
      </c>
      <c r="C277" s="43">
        <v>741</v>
      </c>
    </row>
    <row r="278" spans="1:3" s="7" customFormat="1" ht="16.5" customHeight="1">
      <c r="A278" s="36">
        <v>3388</v>
      </c>
      <c r="B278" s="30" t="s">
        <v>1062</v>
      </c>
      <c r="C278" s="43">
        <v>741</v>
      </c>
    </row>
    <row r="279" spans="1:3" s="7" customFormat="1" ht="16.5" customHeight="1">
      <c r="A279" s="36">
        <v>3389</v>
      </c>
      <c r="B279" s="37" t="s">
        <v>1063</v>
      </c>
      <c r="C279" s="43">
        <v>519</v>
      </c>
    </row>
    <row r="280" spans="1:3" s="7" customFormat="1" ht="16.5" customHeight="1">
      <c r="A280" s="36">
        <v>3390</v>
      </c>
      <c r="B280" s="37" t="s">
        <v>1064</v>
      </c>
      <c r="C280" s="43">
        <v>519</v>
      </c>
    </row>
    <row r="281" spans="1:3" s="7" customFormat="1" ht="16.5" customHeight="1">
      <c r="A281" s="36">
        <v>3391</v>
      </c>
      <c r="B281" s="30" t="s">
        <v>1065</v>
      </c>
      <c r="C281" s="43">
        <v>821</v>
      </c>
    </row>
    <row r="282" spans="1:3" s="7" customFormat="1" ht="16.5" customHeight="1">
      <c r="A282" s="36">
        <v>3392</v>
      </c>
      <c r="B282" s="30" t="s">
        <v>1066</v>
      </c>
      <c r="C282" s="43">
        <v>821</v>
      </c>
    </row>
    <row r="283" spans="1:3" s="7" customFormat="1" ht="16.5" customHeight="1">
      <c r="A283" s="36">
        <v>3393</v>
      </c>
      <c r="B283" s="37" t="s">
        <v>1067</v>
      </c>
      <c r="C283" s="43">
        <v>575</v>
      </c>
    </row>
    <row r="284" spans="1:3" s="7" customFormat="1" ht="16.5" customHeight="1">
      <c r="A284" s="36">
        <v>3394</v>
      </c>
      <c r="B284" s="37" t="s">
        <v>1068</v>
      </c>
      <c r="C284" s="43">
        <v>575</v>
      </c>
    </row>
    <row r="285" spans="1:3" s="7" customFormat="1" ht="16.5" customHeight="1">
      <c r="A285" s="36">
        <v>3395</v>
      </c>
      <c r="B285" s="30" t="s">
        <v>1069</v>
      </c>
      <c r="C285" s="43">
        <v>901</v>
      </c>
    </row>
    <row r="286" spans="1:3" s="7" customFormat="1" ht="16.5" customHeight="1">
      <c r="A286" s="36">
        <v>3396</v>
      </c>
      <c r="B286" s="30" t="s">
        <v>1070</v>
      </c>
      <c r="C286" s="43">
        <v>901</v>
      </c>
    </row>
    <row r="287" spans="1:3" s="7" customFormat="1" ht="16.5" customHeight="1">
      <c r="A287" s="36">
        <v>3397</v>
      </c>
      <c r="B287" s="37" t="s">
        <v>1071</v>
      </c>
      <c r="C287" s="43">
        <v>631</v>
      </c>
    </row>
    <row r="288" spans="1:3" s="7" customFormat="1" ht="16.5" customHeight="1">
      <c r="A288" s="36">
        <v>3398</v>
      </c>
      <c r="B288" s="37" t="s">
        <v>1072</v>
      </c>
      <c r="C288" s="43">
        <v>631</v>
      </c>
    </row>
    <row r="289" spans="1:3" s="7" customFormat="1" ht="16.5" customHeight="1">
      <c r="A289" s="36">
        <v>3399</v>
      </c>
      <c r="B289" s="30" t="s">
        <v>1073</v>
      </c>
      <c r="C289" s="43">
        <v>785</v>
      </c>
    </row>
    <row r="290" spans="1:3" s="7" customFormat="1" ht="16.5" customHeight="1">
      <c r="A290" s="36">
        <v>3400</v>
      </c>
      <c r="B290" s="30" t="s">
        <v>1074</v>
      </c>
      <c r="C290" s="43">
        <v>785</v>
      </c>
    </row>
    <row r="291" spans="1:3" s="7" customFormat="1" ht="16.5" customHeight="1">
      <c r="A291" s="36">
        <v>3401</v>
      </c>
      <c r="B291" s="37" t="s">
        <v>1075</v>
      </c>
      <c r="C291" s="43">
        <v>550</v>
      </c>
    </row>
    <row r="292" spans="1:3" s="7" customFormat="1" ht="16.5" customHeight="1">
      <c r="A292" s="36">
        <v>3402</v>
      </c>
      <c r="B292" s="37" t="s">
        <v>1076</v>
      </c>
      <c r="C292" s="43">
        <v>550</v>
      </c>
    </row>
    <row r="293" spans="1:3" s="7" customFormat="1" ht="16.5" customHeight="1">
      <c r="A293" s="36">
        <v>3403</v>
      </c>
      <c r="B293" s="30" t="s">
        <v>1077</v>
      </c>
      <c r="C293" s="43">
        <v>865</v>
      </c>
    </row>
    <row r="294" spans="1:3" s="7" customFormat="1" ht="16.5" customHeight="1">
      <c r="A294" s="36">
        <v>3404</v>
      </c>
      <c r="B294" s="30" t="s">
        <v>1078</v>
      </c>
      <c r="C294" s="43">
        <v>865</v>
      </c>
    </row>
    <row r="295" spans="1:3" s="7" customFormat="1" ht="16.5" customHeight="1">
      <c r="A295" s="36">
        <v>3405</v>
      </c>
      <c r="B295" s="37" t="s">
        <v>1079</v>
      </c>
      <c r="C295" s="43">
        <v>606</v>
      </c>
    </row>
    <row r="296" spans="1:3" s="7" customFormat="1" ht="16.5" customHeight="1">
      <c r="A296" s="36">
        <v>3406</v>
      </c>
      <c r="B296" s="37" t="s">
        <v>1080</v>
      </c>
      <c r="C296" s="43">
        <v>606</v>
      </c>
    </row>
    <row r="297" spans="1:3" s="7" customFormat="1" ht="16.5" customHeight="1">
      <c r="A297" s="36">
        <v>3407</v>
      </c>
      <c r="B297" s="30" t="s">
        <v>1081</v>
      </c>
      <c r="C297" s="43">
        <v>945</v>
      </c>
    </row>
    <row r="298" spans="1:3" s="7" customFormat="1" ht="16.5" customHeight="1">
      <c r="A298" s="36">
        <v>3408</v>
      </c>
      <c r="B298" s="30" t="s">
        <v>1082</v>
      </c>
      <c r="C298" s="43">
        <v>945</v>
      </c>
    </row>
    <row r="299" spans="1:3" s="7" customFormat="1" ht="16.5" customHeight="1">
      <c r="A299" s="36">
        <v>3409</v>
      </c>
      <c r="B299" s="37" t="s">
        <v>1083</v>
      </c>
      <c r="C299" s="43">
        <v>662</v>
      </c>
    </row>
    <row r="300" spans="1:3" s="7" customFormat="1" ht="16.5" customHeight="1">
      <c r="A300" s="36">
        <v>3410</v>
      </c>
      <c r="B300" s="37" t="s">
        <v>1084</v>
      </c>
      <c r="C300" s="43">
        <v>662</v>
      </c>
    </row>
    <row r="301" spans="1:3" s="7" customFormat="1" ht="16.5" customHeight="1">
      <c r="A301" s="36">
        <v>3411</v>
      </c>
      <c r="B301" s="30" t="s">
        <v>1085</v>
      </c>
      <c r="C301" s="43">
        <v>885</v>
      </c>
    </row>
    <row r="302" spans="1:3" s="7" customFormat="1" ht="16.5" customHeight="1">
      <c r="A302" s="36">
        <v>3412</v>
      </c>
      <c r="B302" s="30" t="s">
        <v>1086</v>
      </c>
      <c r="C302" s="43">
        <v>885</v>
      </c>
    </row>
    <row r="303" spans="1:3" s="7" customFormat="1" ht="16.5" customHeight="1">
      <c r="A303" s="36">
        <v>3413</v>
      </c>
      <c r="B303" s="37" t="s">
        <v>1087</v>
      </c>
      <c r="C303" s="43">
        <v>620</v>
      </c>
    </row>
    <row r="304" spans="1:3" s="7" customFormat="1" ht="16.5" customHeight="1">
      <c r="A304" s="36">
        <v>3414</v>
      </c>
      <c r="B304" s="37" t="s">
        <v>1088</v>
      </c>
      <c r="C304" s="43">
        <v>620</v>
      </c>
    </row>
    <row r="305" spans="1:3" s="7" customFormat="1" ht="16.5" customHeight="1">
      <c r="A305" s="36">
        <v>3415</v>
      </c>
      <c r="B305" s="30" t="s">
        <v>1089</v>
      </c>
      <c r="C305" s="43">
        <v>965</v>
      </c>
    </row>
    <row r="306" spans="1:3" s="7" customFormat="1" ht="16.5" customHeight="1">
      <c r="A306" s="36">
        <v>3416</v>
      </c>
      <c r="B306" s="30" t="s">
        <v>1090</v>
      </c>
      <c r="C306" s="43">
        <v>965</v>
      </c>
    </row>
    <row r="307" spans="1:3" s="7" customFormat="1" ht="16.5" customHeight="1">
      <c r="A307" s="36">
        <v>3417</v>
      </c>
      <c r="B307" s="37" t="s">
        <v>1091</v>
      </c>
      <c r="C307" s="43">
        <v>676</v>
      </c>
    </row>
    <row r="308" spans="1:3" s="7" customFormat="1" ht="16.5" customHeight="1">
      <c r="A308" s="36">
        <v>3418</v>
      </c>
      <c r="B308" s="37" t="s">
        <v>1092</v>
      </c>
      <c r="C308" s="43">
        <v>676</v>
      </c>
    </row>
    <row r="309" spans="1:3" s="7" customFormat="1" ht="16.5" customHeight="1">
      <c r="A309" s="36">
        <v>3419</v>
      </c>
      <c r="B309" s="30" t="s">
        <v>1093</v>
      </c>
      <c r="C309" s="43">
        <v>985</v>
      </c>
    </row>
    <row r="310" spans="1:3" s="7" customFormat="1" ht="16.5" customHeight="1">
      <c r="A310" s="36">
        <v>3420</v>
      </c>
      <c r="B310" s="30" t="s">
        <v>1094</v>
      </c>
      <c r="C310" s="43">
        <v>985</v>
      </c>
    </row>
    <row r="311" spans="1:3" s="7" customFormat="1" ht="16.5" customHeight="1">
      <c r="A311" s="36">
        <v>3421</v>
      </c>
      <c r="B311" s="37" t="s">
        <v>1095</v>
      </c>
      <c r="C311" s="43">
        <v>690</v>
      </c>
    </row>
    <row r="312" spans="1:3" s="7" customFormat="1" ht="16.5" customHeight="1">
      <c r="A312" s="36">
        <v>3422</v>
      </c>
      <c r="B312" s="37" t="s">
        <v>1096</v>
      </c>
      <c r="C312" s="43">
        <v>690</v>
      </c>
    </row>
    <row r="313" spans="1:3" s="7" customFormat="1" ht="16.5" customHeight="1">
      <c r="A313" s="36">
        <v>3423</v>
      </c>
      <c r="B313" s="30" t="s">
        <v>1097</v>
      </c>
      <c r="C313" s="43">
        <v>424</v>
      </c>
    </row>
    <row r="314" spans="1:3" s="7" customFormat="1" ht="16.5" customHeight="1">
      <c r="A314" s="36">
        <v>3424</v>
      </c>
      <c r="B314" s="30" t="s">
        <v>1098</v>
      </c>
      <c r="C314" s="43">
        <v>424</v>
      </c>
    </row>
    <row r="315" spans="1:3" s="7" customFormat="1" ht="16.5" customHeight="1">
      <c r="A315" s="36">
        <v>3425</v>
      </c>
      <c r="B315" s="37" t="s">
        <v>1099</v>
      </c>
      <c r="C315" s="43">
        <v>297</v>
      </c>
    </row>
    <row r="316" spans="1:3" s="7" customFormat="1" ht="16.5" customHeight="1">
      <c r="A316" s="36">
        <v>3426</v>
      </c>
      <c r="B316" s="37" t="s">
        <v>1100</v>
      </c>
      <c r="C316" s="43">
        <v>297</v>
      </c>
    </row>
    <row r="317" spans="1:3" s="7" customFormat="1" ht="16.5" customHeight="1">
      <c r="A317" s="36">
        <v>3427</v>
      </c>
      <c r="B317" s="30" t="s">
        <v>1101</v>
      </c>
      <c r="C317" s="43">
        <v>644</v>
      </c>
    </row>
    <row r="318" spans="1:3" s="7" customFormat="1" ht="16.5" customHeight="1">
      <c r="A318" s="36">
        <v>3428</v>
      </c>
      <c r="B318" s="30" t="s">
        <v>1102</v>
      </c>
      <c r="C318" s="43">
        <v>644</v>
      </c>
    </row>
    <row r="319" spans="1:3" s="7" customFormat="1" ht="16.5" customHeight="1">
      <c r="A319" s="36">
        <v>3429</v>
      </c>
      <c r="B319" s="37" t="s">
        <v>1103</v>
      </c>
      <c r="C319" s="43">
        <v>451</v>
      </c>
    </row>
    <row r="320" spans="1:3" s="7" customFormat="1" ht="16.5" customHeight="1">
      <c r="A320" s="36">
        <v>3430</v>
      </c>
      <c r="B320" s="37" t="s">
        <v>1104</v>
      </c>
      <c r="C320" s="43">
        <v>451</v>
      </c>
    </row>
    <row r="321" spans="1:3" s="7" customFormat="1" ht="16.5" customHeight="1">
      <c r="A321" s="36">
        <v>3431</v>
      </c>
      <c r="B321" s="30" t="s">
        <v>1105</v>
      </c>
      <c r="C321" s="43">
        <v>744</v>
      </c>
    </row>
    <row r="322" spans="1:3" s="7" customFormat="1" ht="16.5" customHeight="1">
      <c r="A322" s="36">
        <v>3432</v>
      </c>
      <c r="B322" s="30" t="s">
        <v>1106</v>
      </c>
      <c r="C322" s="43">
        <v>744</v>
      </c>
    </row>
    <row r="323" spans="1:3" s="7" customFormat="1" ht="16.5" customHeight="1">
      <c r="A323" s="36">
        <v>3433</v>
      </c>
      <c r="B323" s="37" t="s">
        <v>1107</v>
      </c>
      <c r="C323" s="43">
        <v>521</v>
      </c>
    </row>
    <row r="324" spans="1:3" s="7" customFormat="1" ht="16.5" customHeight="1">
      <c r="A324" s="36">
        <v>3434</v>
      </c>
      <c r="B324" s="37" t="s">
        <v>1108</v>
      </c>
      <c r="C324" s="43">
        <v>521</v>
      </c>
    </row>
    <row r="325" spans="1:3" s="7" customFormat="1" ht="16.5" customHeight="1">
      <c r="A325" s="36">
        <v>3435</v>
      </c>
      <c r="B325" s="30" t="s">
        <v>1109</v>
      </c>
      <c r="C325" s="43">
        <v>844</v>
      </c>
    </row>
    <row r="326" spans="1:3" s="7" customFormat="1" ht="16.5" customHeight="1">
      <c r="A326" s="36">
        <v>3436</v>
      </c>
      <c r="B326" s="30" t="s">
        <v>1110</v>
      </c>
      <c r="C326" s="43">
        <v>844</v>
      </c>
    </row>
    <row r="327" spans="1:3" s="7" customFormat="1" ht="16.5" customHeight="1">
      <c r="A327" s="36">
        <v>3437</v>
      </c>
      <c r="B327" s="37" t="s">
        <v>1111</v>
      </c>
      <c r="C327" s="43">
        <v>591</v>
      </c>
    </row>
    <row r="328" spans="1:3" s="7" customFormat="1" ht="16.5" customHeight="1">
      <c r="A328" s="36">
        <v>3438</v>
      </c>
      <c r="B328" s="37" t="s">
        <v>1112</v>
      </c>
      <c r="C328" s="43">
        <v>591</v>
      </c>
    </row>
    <row r="329" spans="1:3" s="7" customFormat="1" ht="16.5" customHeight="1">
      <c r="A329" s="36">
        <v>3439</v>
      </c>
      <c r="B329" s="30" t="s">
        <v>1113</v>
      </c>
      <c r="C329" s="43">
        <v>944</v>
      </c>
    </row>
    <row r="330" spans="1:3" s="7" customFormat="1" ht="16.5" customHeight="1">
      <c r="A330" s="36">
        <v>3440</v>
      </c>
      <c r="B330" s="30" t="s">
        <v>1114</v>
      </c>
      <c r="C330" s="43">
        <v>944</v>
      </c>
    </row>
    <row r="331" spans="1:3" s="7" customFormat="1" ht="16.5" customHeight="1">
      <c r="A331" s="36">
        <v>3441</v>
      </c>
      <c r="B331" s="37" t="s">
        <v>1115</v>
      </c>
      <c r="C331" s="43">
        <v>661</v>
      </c>
    </row>
    <row r="332" spans="1:20" ht="16.5" customHeight="1">
      <c r="A332" s="36">
        <v>3442</v>
      </c>
      <c r="B332" s="37" t="s">
        <v>1116</v>
      </c>
      <c r="C332" s="43">
        <v>661</v>
      </c>
      <c r="F332" s="5"/>
      <c r="G332" s="5"/>
      <c r="H332" s="5"/>
      <c r="I332" s="5"/>
      <c r="J332" s="5"/>
      <c r="K332" s="5"/>
      <c r="P332" s="5"/>
      <c r="Q332" s="5"/>
      <c r="S332" s="5"/>
      <c r="T332" s="5"/>
    </row>
    <row r="333" spans="1:20" ht="16.5" customHeight="1">
      <c r="A333" s="36">
        <v>3443</v>
      </c>
      <c r="B333" s="30" t="s">
        <v>1117</v>
      </c>
      <c r="C333" s="43">
        <v>608</v>
      </c>
      <c r="F333" s="5"/>
      <c r="G333" s="5"/>
      <c r="H333" s="5"/>
      <c r="I333" s="5"/>
      <c r="J333" s="5"/>
      <c r="K333" s="5"/>
      <c r="P333" s="5"/>
      <c r="Q333" s="5"/>
      <c r="S333" s="5"/>
      <c r="T333" s="5"/>
    </row>
    <row r="334" spans="1:4" s="7" customFormat="1" ht="16.5" customHeight="1">
      <c r="A334" s="36">
        <v>3444</v>
      </c>
      <c r="B334" s="30" t="s">
        <v>1118</v>
      </c>
      <c r="C334" s="43">
        <v>608</v>
      </c>
      <c r="D334" s="6"/>
    </row>
    <row r="335" spans="1:4" s="7" customFormat="1" ht="16.5" customHeight="1">
      <c r="A335" s="36">
        <v>3445</v>
      </c>
      <c r="B335" s="37" t="s">
        <v>1119</v>
      </c>
      <c r="C335" s="43">
        <v>426</v>
      </c>
      <c r="D335" s="6"/>
    </row>
    <row r="336" spans="1:3" s="7" customFormat="1" ht="16.5" customHeight="1">
      <c r="A336" s="36">
        <v>3446</v>
      </c>
      <c r="B336" s="37" t="s">
        <v>1120</v>
      </c>
      <c r="C336" s="43">
        <v>426</v>
      </c>
    </row>
    <row r="337" spans="1:3" s="7" customFormat="1" ht="16.5" customHeight="1">
      <c r="A337" s="36">
        <v>3447</v>
      </c>
      <c r="B337" s="30" t="s">
        <v>1121</v>
      </c>
      <c r="C337" s="43">
        <v>708</v>
      </c>
    </row>
    <row r="338" spans="1:3" s="7" customFormat="1" ht="16.5" customHeight="1">
      <c r="A338" s="36">
        <v>3448</v>
      </c>
      <c r="B338" s="30" t="s">
        <v>1122</v>
      </c>
      <c r="C338" s="43">
        <v>708</v>
      </c>
    </row>
    <row r="339" spans="1:3" s="7" customFormat="1" ht="16.5" customHeight="1">
      <c r="A339" s="36">
        <v>3449</v>
      </c>
      <c r="B339" s="37" t="s">
        <v>1123</v>
      </c>
      <c r="C339" s="43">
        <v>496</v>
      </c>
    </row>
    <row r="340" spans="1:3" s="7" customFormat="1" ht="16.5" customHeight="1">
      <c r="A340" s="36">
        <v>3450</v>
      </c>
      <c r="B340" s="37" t="s">
        <v>1124</v>
      </c>
      <c r="C340" s="43">
        <v>496</v>
      </c>
    </row>
    <row r="341" spans="1:3" s="7" customFormat="1" ht="16.5" customHeight="1">
      <c r="A341" s="36">
        <v>3451</v>
      </c>
      <c r="B341" s="30" t="s">
        <v>1125</v>
      </c>
      <c r="C341" s="43">
        <v>808</v>
      </c>
    </row>
    <row r="342" spans="1:3" s="7" customFormat="1" ht="16.5" customHeight="1">
      <c r="A342" s="36">
        <v>3452</v>
      </c>
      <c r="B342" s="30" t="s">
        <v>1126</v>
      </c>
      <c r="C342" s="43">
        <v>808</v>
      </c>
    </row>
    <row r="343" spans="1:3" s="7" customFormat="1" ht="16.5" customHeight="1">
      <c r="A343" s="36">
        <v>3453</v>
      </c>
      <c r="B343" s="37" t="s">
        <v>1127</v>
      </c>
      <c r="C343" s="43">
        <v>566</v>
      </c>
    </row>
    <row r="344" spans="1:3" s="7" customFormat="1" ht="16.5" customHeight="1">
      <c r="A344" s="36">
        <v>3454</v>
      </c>
      <c r="B344" s="37" t="s">
        <v>1128</v>
      </c>
      <c r="C344" s="43">
        <v>566</v>
      </c>
    </row>
    <row r="345" spans="1:3" s="7" customFormat="1" ht="16.5" customHeight="1">
      <c r="A345" s="36">
        <v>3455</v>
      </c>
      <c r="B345" s="30" t="s">
        <v>1129</v>
      </c>
      <c r="C345" s="43">
        <v>908</v>
      </c>
    </row>
    <row r="346" spans="1:3" s="7" customFormat="1" ht="16.5" customHeight="1">
      <c r="A346" s="36">
        <v>3456</v>
      </c>
      <c r="B346" s="30" t="s">
        <v>1130</v>
      </c>
      <c r="C346" s="43">
        <v>908</v>
      </c>
    </row>
    <row r="347" spans="1:3" s="7" customFormat="1" ht="16.5" customHeight="1">
      <c r="A347" s="36">
        <v>3457</v>
      </c>
      <c r="B347" s="37" t="s">
        <v>1131</v>
      </c>
      <c r="C347" s="43">
        <v>636</v>
      </c>
    </row>
    <row r="348" spans="1:3" s="7" customFormat="1" ht="16.5" customHeight="1">
      <c r="A348" s="36">
        <v>3458</v>
      </c>
      <c r="B348" s="37" t="s">
        <v>1132</v>
      </c>
      <c r="C348" s="43">
        <v>636</v>
      </c>
    </row>
    <row r="349" spans="1:3" s="7" customFormat="1" ht="16.5" customHeight="1">
      <c r="A349" s="36">
        <v>3459</v>
      </c>
      <c r="B349" s="30" t="s">
        <v>1133</v>
      </c>
      <c r="C349" s="43">
        <v>664</v>
      </c>
    </row>
    <row r="350" spans="1:3" s="7" customFormat="1" ht="16.5" customHeight="1">
      <c r="A350" s="36">
        <v>3460</v>
      </c>
      <c r="B350" s="30" t="s">
        <v>1134</v>
      </c>
      <c r="C350" s="43">
        <v>664</v>
      </c>
    </row>
    <row r="351" spans="1:3" s="7" customFormat="1" ht="16.5" customHeight="1">
      <c r="A351" s="36">
        <v>3461</v>
      </c>
      <c r="B351" s="37" t="s">
        <v>1135</v>
      </c>
      <c r="C351" s="43">
        <v>465</v>
      </c>
    </row>
    <row r="352" spans="1:3" s="7" customFormat="1" ht="16.5" customHeight="1">
      <c r="A352" s="36">
        <v>3462</v>
      </c>
      <c r="B352" s="37" t="s">
        <v>1136</v>
      </c>
      <c r="C352" s="43">
        <v>465</v>
      </c>
    </row>
    <row r="353" spans="1:3" s="7" customFormat="1" ht="16.5" customHeight="1">
      <c r="A353" s="36">
        <v>3463</v>
      </c>
      <c r="B353" s="30" t="s">
        <v>1137</v>
      </c>
      <c r="C353" s="43">
        <v>764</v>
      </c>
    </row>
    <row r="354" spans="1:3" s="7" customFormat="1" ht="16.5" customHeight="1">
      <c r="A354" s="36">
        <v>3464</v>
      </c>
      <c r="B354" s="30" t="s">
        <v>1138</v>
      </c>
      <c r="C354" s="43">
        <v>764</v>
      </c>
    </row>
    <row r="355" spans="1:3" s="7" customFormat="1" ht="16.5" customHeight="1">
      <c r="A355" s="36">
        <v>3465</v>
      </c>
      <c r="B355" s="37" t="s">
        <v>1139</v>
      </c>
      <c r="C355" s="43">
        <v>535</v>
      </c>
    </row>
    <row r="356" spans="1:3" s="7" customFormat="1" ht="16.5" customHeight="1">
      <c r="A356" s="36">
        <v>3466</v>
      </c>
      <c r="B356" s="37" t="s">
        <v>1140</v>
      </c>
      <c r="C356" s="43">
        <v>535</v>
      </c>
    </row>
    <row r="357" spans="1:3" s="7" customFormat="1" ht="16.5" customHeight="1">
      <c r="A357" s="36">
        <v>3467</v>
      </c>
      <c r="B357" s="30" t="s">
        <v>1141</v>
      </c>
      <c r="C357" s="43">
        <v>864</v>
      </c>
    </row>
    <row r="358" spans="1:3" s="7" customFormat="1" ht="16.5" customHeight="1">
      <c r="A358" s="36">
        <v>3468</v>
      </c>
      <c r="B358" s="30" t="s">
        <v>1142</v>
      </c>
      <c r="C358" s="43">
        <v>864</v>
      </c>
    </row>
    <row r="359" spans="1:3" s="7" customFormat="1" ht="16.5" customHeight="1">
      <c r="A359" s="36">
        <v>3469</v>
      </c>
      <c r="B359" s="37" t="s">
        <v>1143</v>
      </c>
      <c r="C359" s="43">
        <v>605</v>
      </c>
    </row>
    <row r="360" spans="1:3" s="7" customFormat="1" ht="16.5" customHeight="1">
      <c r="A360" s="36">
        <v>3470</v>
      </c>
      <c r="B360" s="37" t="s">
        <v>1144</v>
      </c>
      <c r="C360" s="43">
        <v>605</v>
      </c>
    </row>
    <row r="361" spans="1:3" s="7" customFormat="1" ht="16.5" customHeight="1">
      <c r="A361" s="36">
        <v>3471</v>
      </c>
      <c r="B361" s="30" t="s">
        <v>1145</v>
      </c>
      <c r="C361" s="43">
        <v>744</v>
      </c>
    </row>
    <row r="362" spans="1:3" s="7" customFormat="1" ht="16.5" customHeight="1">
      <c r="A362" s="36">
        <v>3472</v>
      </c>
      <c r="B362" s="30" t="s">
        <v>1146</v>
      </c>
      <c r="C362" s="43">
        <v>744</v>
      </c>
    </row>
    <row r="363" spans="1:3" s="7" customFormat="1" ht="16.5" customHeight="1">
      <c r="A363" s="36">
        <v>3473</v>
      </c>
      <c r="B363" s="37" t="s">
        <v>1147</v>
      </c>
      <c r="C363" s="43">
        <v>521</v>
      </c>
    </row>
    <row r="364" spans="1:3" s="7" customFormat="1" ht="16.5" customHeight="1">
      <c r="A364" s="36">
        <v>3474</v>
      </c>
      <c r="B364" s="37" t="s">
        <v>1148</v>
      </c>
      <c r="C364" s="43">
        <v>521</v>
      </c>
    </row>
    <row r="365" spans="1:3" s="7" customFormat="1" ht="16.5" customHeight="1">
      <c r="A365" s="36">
        <v>3475</v>
      </c>
      <c r="B365" s="30" t="s">
        <v>1149</v>
      </c>
      <c r="C365" s="43">
        <v>844</v>
      </c>
    </row>
    <row r="366" spans="1:3" s="7" customFormat="1" ht="16.5" customHeight="1">
      <c r="A366" s="36">
        <v>3476</v>
      </c>
      <c r="B366" s="30" t="s">
        <v>1150</v>
      </c>
      <c r="C366" s="43">
        <v>844</v>
      </c>
    </row>
    <row r="367" spans="1:3" s="7" customFormat="1" ht="16.5" customHeight="1">
      <c r="A367" s="36">
        <v>3477</v>
      </c>
      <c r="B367" s="37" t="s">
        <v>1151</v>
      </c>
      <c r="C367" s="43">
        <v>591</v>
      </c>
    </row>
    <row r="368" spans="1:3" s="7" customFormat="1" ht="16.5" customHeight="1">
      <c r="A368" s="36">
        <v>3478</v>
      </c>
      <c r="B368" s="37" t="s">
        <v>1152</v>
      </c>
      <c r="C368" s="43">
        <v>591</v>
      </c>
    </row>
    <row r="369" spans="1:3" s="7" customFormat="1" ht="16.5" customHeight="1">
      <c r="A369" s="36">
        <v>3479</v>
      </c>
      <c r="B369" s="30" t="s">
        <v>1153</v>
      </c>
      <c r="C369" s="43">
        <v>824</v>
      </c>
    </row>
    <row r="370" spans="1:3" s="7" customFormat="1" ht="16.5" customHeight="1">
      <c r="A370" s="36">
        <v>3480</v>
      </c>
      <c r="B370" s="30" t="s">
        <v>1154</v>
      </c>
      <c r="C370" s="43">
        <v>824</v>
      </c>
    </row>
    <row r="371" spans="1:3" s="7" customFormat="1" ht="16.5" customHeight="1">
      <c r="A371" s="36">
        <v>3481</v>
      </c>
      <c r="B371" s="37" t="s">
        <v>1155</v>
      </c>
      <c r="C371" s="43">
        <v>577</v>
      </c>
    </row>
    <row r="372" spans="1:3" s="7" customFormat="1" ht="16.5" customHeight="1">
      <c r="A372" s="36">
        <v>3482</v>
      </c>
      <c r="B372" s="37" t="s">
        <v>1156</v>
      </c>
      <c r="C372" s="43">
        <v>577</v>
      </c>
    </row>
    <row r="373" spans="1:3" s="7" customFormat="1" ht="16.5" customHeight="1">
      <c r="A373" s="36">
        <v>3483</v>
      </c>
      <c r="B373" s="30" t="s">
        <v>703</v>
      </c>
      <c r="C373" s="38">
        <v>1047</v>
      </c>
    </row>
    <row r="374" spans="1:3" s="7" customFormat="1" ht="16.5" customHeight="1">
      <c r="A374" s="36">
        <v>3484</v>
      </c>
      <c r="B374" s="30" t="s">
        <v>704</v>
      </c>
      <c r="C374" s="38">
        <v>1047</v>
      </c>
    </row>
    <row r="375" spans="1:3" s="7" customFormat="1" ht="16.5" customHeight="1">
      <c r="A375" s="36">
        <v>3485</v>
      </c>
      <c r="B375" s="37" t="s">
        <v>1157</v>
      </c>
      <c r="C375" s="38">
        <v>733</v>
      </c>
    </row>
    <row r="376" spans="1:3" s="7" customFormat="1" ht="16.5" customHeight="1">
      <c r="A376" s="36">
        <v>3486</v>
      </c>
      <c r="B376" s="37" t="s">
        <v>1158</v>
      </c>
      <c r="C376" s="39">
        <v>733</v>
      </c>
    </row>
    <row r="377" spans="1:3" s="7" customFormat="1" ht="16.5" customHeight="1">
      <c r="A377" s="36">
        <v>3487</v>
      </c>
      <c r="B377" s="30" t="s">
        <v>705</v>
      </c>
      <c r="C377" s="38">
        <v>521</v>
      </c>
    </row>
    <row r="378" spans="1:3" s="7" customFormat="1" ht="16.5" customHeight="1">
      <c r="A378" s="36">
        <v>3488</v>
      </c>
      <c r="B378" s="30" t="s">
        <v>706</v>
      </c>
      <c r="C378" s="38">
        <v>521</v>
      </c>
    </row>
    <row r="379" spans="1:3" s="7" customFormat="1" ht="16.5" customHeight="1">
      <c r="A379" s="36">
        <v>3489</v>
      </c>
      <c r="B379" s="37" t="s">
        <v>1159</v>
      </c>
      <c r="C379" s="38">
        <v>365</v>
      </c>
    </row>
    <row r="380" spans="1:3" s="7" customFormat="1" ht="16.5" customHeight="1">
      <c r="A380" s="36">
        <v>3490</v>
      </c>
      <c r="B380" s="37" t="s">
        <v>1160</v>
      </c>
      <c r="C380" s="38">
        <v>365</v>
      </c>
    </row>
    <row r="381" spans="1:3" s="7" customFormat="1" ht="16.5" customHeight="1">
      <c r="A381" s="36">
        <v>3491</v>
      </c>
      <c r="B381" s="30" t="s">
        <v>707</v>
      </c>
      <c r="C381" s="38">
        <v>785</v>
      </c>
    </row>
    <row r="382" spans="1:3" s="7" customFormat="1" ht="16.5" customHeight="1">
      <c r="A382" s="36">
        <v>3492</v>
      </c>
      <c r="B382" s="30" t="s">
        <v>708</v>
      </c>
      <c r="C382" s="38">
        <v>785</v>
      </c>
    </row>
    <row r="383" spans="1:3" s="7" customFormat="1" ht="16.5" customHeight="1">
      <c r="A383" s="36">
        <v>3493</v>
      </c>
      <c r="B383" s="37" t="s">
        <v>1161</v>
      </c>
      <c r="C383" s="38">
        <v>550</v>
      </c>
    </row>
    <row r="384" spans="1:3" s="7" customFormat="1" ht="16.5" customHeight="1">
      <c r="A384" s="36">
        <v>3494</v>
      </c>
      <c r="B384" s="37" t="s">
        <v>1162</v>
      </c>
      <c r="C384" s="38">
        <v>550</v>
      </c>
    </row>
    <row r="385" spans="1:3" s="7" customFormat="1" ht="16.5" customHeight="1">
      <c r="A385" s="36">
        <v>3495</v>
      </c>
      <c r="B385" s="30" t="s">
        <v>709</v>
      </c>
      <c r="C385" s="38">
        <v>905</v>
      </c>
    </row>
    <row r="386" spans="1:3" s="7" customFormat="1" ht="16.5" customHeight="1">
      <c r="A386" s="36">
        <v>3496</v>
      </c>
      <c r="B386" s="30" t="s">
        <v>710</v>
      </c>
      <c r="C386" s="38">
        <v>905</v>
      </c>
    </row>
    <row r="387" spans="1:3" s="7" customFormat="1" ht="16.5" customHeight="1">
      <c r="A387" s="36">
        <v>3497</v>
      </c>
      <c r="B387" s="37" t="s">
        <v>1163</v>
      </c>
      <c r="C387" s="38">
        <v>634</v>
      </c>
    </row>
    <row r="388" spans="1:3" s="7" customFormat="1" ht="16.5" customHeight="1">
      <c r="A388" s="36">
        <v>3498</v>
      </c>
      <c r="B388" s="37" t="s">
        <v>1164</v>
      </c>
      <c r="C388" s="38">
        <v>634</v>
      </c>
    </row>
    <row r="389" spans="1:3" s="7" customFormat="1" ht="16.5" customHeight="1">
      <c r="A389" s="36">
        <v>3499</v>
      </c>
      <c r="B389" s="30" t="s">
        <v>711</v>
      </c>
      <c r="C389" s="38">
        <v>1025</v>
      </c>
    </row>
    <row r="390" spans="1:3" s="7" customFormat="1" ht="16.5" customHeight="1">
      <c r="A390" s="36">
        <v>3500</v>
      </c>
      <c r="B390" s="30" t="s">
        <v>712</v>
      </c>
      <c r="C390" s="38">
        <v>1025</v>
      </c>
    </row>
    <row r="391" spans="1:3" s="7" customFormat="1" ht="16.5" customHeight="1">
      <c r="A391" s="36">
        <v>3501</v>
      </c>
      <c r="B391" s="37" t="s">
        <v>1165</v>
      </c>
      <c r="C391" s="38">
        <v>718</v>
      </c>
    </row>
    <row r="392" spans="1:3" s="7" customFormat="1" ht="16.5" customHeight="1">
      <c r="A392" s="36">
        <v>3502</v>
      </c>
      <c r="B392" s="37" t="s">
        <v>1166</v>
      </c>
      <c r="C392" s="38">
        <v>718</v>
      </c>
    </row>
    <row r="393" spans="1:3" s="7" customFormat="1" ht="16.5" customHeight="1">
      <c r="A393" s="36">
        <v>3503</v>
      </c>
      <c r="B393" s="30" t="s">
        <v>713</v>
      </c>
      <c r="C393" s="38">
        <v>1145</v>
      </c>
    </row>
    <row r="394" spans="1:3" s="7" customFormat="1" ht="16.5" customHeight="1">
      <c r="A394" s="36">
        <v>3504</v>
      </c>
      <c r="B394" s="30" t="s">
        <v>714</v>
      </c>
      <c r="C394" s="38">
        <v>1145</v>
      </c>
    </row>
    <row r="395" spans="1:3" s="7" customFormat="1" ht="16.5" customHeight="1">
      <c r="A395" s="36">
        <v>3505</v>
      </c>
      <c r="B395" s="37" t="s">
        <v>1167</v>
      </c>
      <c r="C395" s="38">
        <v>802</v>
      </c>
    </row>
    <row r="396" spans="1:20" ht="16.5" customHeight="1">
      <c r="A396" s="36">
        <v>3506</v>
      </c>
      <c r="B396" s="37" t="s">
        <v>1168</v>
      </c>
      <c r="C396" s="38">
        <v>802</v>
      </c>
      <c r="F396" s="5"/>
      <c r="G396" s="5"/>
      <c r="H396" s="5"/>
      <c r="I396" s="5"/>
      <c r="J396" s="5"/>
      <c r="K396" s="5"/>
      <c r="P396" s="5"/>
      <c r="Q396" s="5"/>
      <c r="S396" s="5"/>
      <c r="T396" s="5"/>
    </row>
    <row r="397" spans="1:20" ht="16.5" customHeight="1">
      <c r="A397" s="36">
        <v>3507</v>
      </c>
      <c r="B397" s="30" t="s">
        <v>715</v>
      </c>
      <c r="C397" s="38">
        <v>749</v>
      </c>
      <c r="F397" s="5"/>
      <c r="G397" s="5"/>
      <c r="H397" s="5"/>
      <c r="I397" s="5"/>
      <c r="J397" s="5"/>
      <c r="K397" s="5"/>
      <c r="P397" s="5"/>
      <c r="Q397" s="5"/>
      <c r="S397" s="5"/>
      <c r="T397" s="5"/>
    </row>
    <row r="398" spans="1:20" ht="16.5" customHeight="1">
      <c r="A398" s="36">
        <v>3508</v>
      </c>
      <c r="B398" s="30" t="s">
        <v>716</v>
      </c>
      <c r="C398" s="38">
        <v>749</v>
      </c>
      <c r="F398" s="5"/>
      <c r="G398" s="5"/>
      <c r="H398" s="5"/>
      <c r="I398" s="5"/>
      <c r="J398" s="5"/>
      <c r="K398" s="5"/>
      <c r="P398" s="5"/>
      <c r="Q398" s="5"/>
      <c r="S398" s="5"/>
      <c r="T398" s="5"/>
    </row>
    <row r="399" spans="1:4" s="7" customFormat="1" ht="16.5" customHeight="1">
      <c r="A399" s="36">
        <v>3509</v>
      </c>
      <c r="B399" s="37" t="s">
        <v>1169</v>
      </c>
      <c r="C399" s="38">
        <v>525</v>
      </c>
      <c r="D399" s="6"/>
    </row>
    <row r="400" spans="1:4" s="7" customFormat="1" ht="16.5" customHeight="1">
      <c r="A400" s="36">
        <v>3510</v>
      </c>
      <c r="B400" s="37" t="s">
        <v>1170</v>
      </c>
      <c r="C400" s="38">
        <v>525</v>
      </c>
      <c r="D400" s="6"/>
    </row>
    <row r="401" spans="1:3" s="7" customFormat="1" ht="16.5" customHeight="1">
      <c r="A401" s="36">
        <v>3511</v>
      </c>
      <c r="B401" s="30" t="s">
        <v>717</v>
      </c>
      <c r="C401" s="38">
        <v>869</v>
      </c>
    </row>
    <row r="402" spans="1:3" s="7" customFormat="1" ht="16.5" customHeight="1">
      <c r="A402" s="36">
        <v>3512</v>
      </c>
      <c r="B402" s="30" t="s">
        <v>718</v>
      </c>
      <c r="C402" s="38">
        <v>869</v>
      </c>
    </row>
    <row r="403" spans="1:3" s="7" customFormat="1" ht="16.5" customHeight="1">
      <c r="A403" s="36">
        <v>3513</v>
      </c>
      <c r="B403" s="37" t="s">
        <v>1171</v>
      </c>
      <c r="C403" s="38">
        <v>609</v>
      </c>
    </row>
    <row r="404" spans="1:3" s="7" customFormat="1" ht="16.5" customHeight="1">
      <c r="A404" s="36">
        <v>3514</v>
      </c>
      <c r="B404" s="37" t="s">
        <v>1172</v>
      </c>
      <c r="C404" s="38">
        <v>609</v>
      </c>
    </row>
    <row r="405" spans="1:20" ht="16.5" customHeight="1">
      <c r="A405" s="36">
        <v>3515</v>
      </c>
      <c r="B405" s="30" t="s">
        <v>719</v>
      </c>
      <c r="C405" s="38">
        <v>989</v>
      </c>
      <c r="F405" s="5"/>
      <c r="G405" s="5"/>
      <c r="H405" s="5"/>
      <c r="I405" s="5"/>
      <c r="J405" s="5"/>
      <c r="K405" s="5"/>
      <c r="P405" s="5"/>
      <c r="Q405" s="5"/>
      <c r="S405" s="5"/>
      <c r="T405" s="5"/>
    </row>
    <row r="406" spans="1:20" ht="16.5" customHeight="1">
      <c r="A406" s="36">
        <v>3516</v>
      </c>
      <c r="B406" s="30" t="s">
        <v>720</v>
      </c>
      <c r="C406" s="38">
        <v>989</v>
      </c>
      <c r="F406" s="5"/>
      <c r="G406" s="5"/>
      <c r="H406" s="5"/>
      <c r="I406" s="5"/>
      <c r="J406" s="5"/>
      <c r="K406" s="5"/>
      <c r="P406" s="5"/>
      <c r="Q406" s="5"/>
      <c r="S406" s="5"/>
      <c r="T406" s="5"/>
    </row>
    <row r="407" spans="1:4" s="7" customFormat="1" ht="16.5" customHeight="1">
      <c r="A407" s="36">
        <v>3517</v>
      </c>
      <c r="B407" s="37" t="s">
        <v>1173</v>
      </c>
      <c r="C407" s="38">
        <v>693</v>
      </c>
      <c r="D407" s="6"/>
    </row>
    <row r="408" spans="1:4" s="7" customFormat="1" ht="16.5" customHeight="1">
      <c r="A408" s="36">
        <v>3518</v>
      </c>
      <c r="B408" s="37" t="s">
        <v>1174</v>
      </c>
      <c r="C408" s="38">
        <v>693</v>
      </c>
      <c r="D408" s="6"/>
    </row>
    <row r="409" spans="1:3" s="7" customFormat="1" ht="16.5" customHeight="1">
      <c r="A409" s="36">
        <v>3519</v>
      </c>
      <c r="B409" s="30" t="s">
        <v>721</v>
      </c>
      <c r="C409" s="38">
        <v>1109</v>
      </c>
    </row>
    <row r="410" spans="1:3" s="7" customFormat="1" ht="16.5" customHeight="1">
      <c r="A410" s="36">
        <v>3520</v>
      </c>
      <c r="B410" s="30" t="s">
        <v>722</v>
      </c>
      <c r="C410" s="38">
        <v>1109</v>
      </c>
    </row>
    <row r="411" spans="1:3" s="7" customFormat="1" ht="16.5" customHeight="1">
      <c r="A411" s="36">
        <v>3521</v>
      </c>
      <c r="B411" s="37" t="s">
        <v>1175</v>
      </c>
      <c r="C411" s="38">
        <v>777</v>
      </c>
    </row>
    <row r="412" spans="1:3" s="7" customFormat="1" ht="16.5" customHeight="1">
      <c r="A412" s="36">
        <v>3522</v>
      </c>
      <c r="B412" s="37" t="s">
        <v>1176</v>
      </c>
      <c r="C412" s="38">
        <v>777</v>
      </c>
    </row>
    <row r="413" spans="1:3" s="7" customFormat="1" ht="16.5" customHeight="1">
      <c r="A413" s="36">
        <v>3523</v>
      </c>
      <c r="B413" s="30" t="s">
        <v>723</v>
      </c>
      <c r="C413" s="38">
        <v>825</v>
      </c>
    </row>
    <row r="414" spans="1:3" s="7" customFormat="1" ht="16.5" customHeight="1">
      <c r="A414" s="36">
        <v>3524</v>
      </c>
      <c r="B414" s="30" t="s">
        <v>724</v>
      </c>
      <c r="C414" s="38">
        <v>825</v>
      </c>
    </row>
    <row r="415" spans="1:3" s="7" customFormat="1" ht="16.5" customHeight="1">
      <c r="A415" s="36">
        <v>3525</v>
      </c>
      <c r="B415" s="37" t="s">
        <v>1177</v>
      </c>
      <c r="C415" s="38">
        <v>578</v>
      </c>
    </row>
    <row r="416" spans="1:3" s="7" customFormat="1" ht="16.5" customHeight="1">
      <c r="A416" s="36">
        <v>3526</v>
      </c>
      <c r="B416" s="37" t="s">
        <v>1178</v>
      </c>
      <c r="C416" s="38">
        <v>578</v>
      </c>
    </row>
    <row r="417" spans="1:3" s="7" customFormat="1" ht="16.5" customHeight="1">
      <c r="A417" s="36">
        <v>3527</v>
      </c>
      <c r="B417" s="30" t="s">
        <v>725</v>
      </c>
      <c r="C417" s="38">
        <v>945</v>
      </c>
    </row>
    <row r="418" spans="1:3" s="7" customFormat="1" ht="16.5" customHeight="1">
      <c r="A418" s="36">
        <v>3528</v>
      </c>
      <c r="B418" s="30" t="s">
        <v>726</v>
      </c>
      <c r="C418" s="38">
        <v>945</v>
      </c>
    </row>
    <row r="419" spans="1:3" s="7" customFormat="1" ht="16.5" customHeight="1">
      <c r="A419" s="36">
        <v>3529</v>
      </c>
      <c r="B419" s="37" t="s">
        <v>1179</v>
      </c>
      <c r="C419" s="38">
        <v>662</v>
      </c>
    </row>
    <row r="420" spans="1:3" s="7" customFormat="1" ht="16.5" customHeight="1">
      <c r="A420" s="36">
        <v>3530</v>
      </c>
      <c r="B420" s="37" t="s">
        <v>1180</v>
      </c>
      <c r="C420" s="38">
        <v>662</v>
      </c>
    </row>
    <row r="421" spans="1:3" s="7" customFormat="1" ht="16.5" customHeight="1">
      <c r="A421" s="36">
        <v>3531</v>
      </c>
      <c r="B421" s="30" t="s">
        <v>727</v>
      </c>
      <c r="C421" s="38">
        <v>1065</v>
      </c>
    </row>
    <row r="422" spans="1:3" s="7" customFormat="1" ht="16.5" customHeight="1">
      <c r="A422" s="36">
        <v>3532</v>
      </c>
      <c r="B422" s="30" t="s">
        <v>728</v>
      </c>
      <c r="C422" s="38">
        <v>1065</v>
      </c>
    </row>
    <row r="423" spans="1:3" s="7" customFormat="1" ht="16.5" customHeight="1">
      <c r="A423" s="36">
        <v>3533</v>
      </c>
      <c r="B423" s="37" t="s">
        <v>1181</v>
      </c>
      <c r="C423" s="38">
        <v>746</v>
      </c>
    </row>
    <row r="424" spans="1:3" s="7" customFormat="1" ht="16.5" customHeight="1">
      <c r="A424" s="36">
        <v>3534</v>
      </c>
      <c r="B424" s="37" t="s">
        <v>1182</v>
      </c>
      <c r="C424" s="38">
        <v>746</v>
      </c>
    </row>
    <row r="425" spans="1:3" s="7" customFormat="1" ht="16.5" customHeight="1">
      <c r="A425" s="36">
        <v>3535</v>
      </c>
      <c r="B425" s="30" t="s">
        <v>729</v>
      </c>
      <c r="C425" s="38">
        <v>925</v>
      </c>
    </row>
    <row r="426" spans="1:3" s="7" customFormat="1" ht="16.5" customHeight="1">
      <c r="A426" s="36">
        <v>3536</v>
      </c>
      <c r="B426" s="30" t="s">
        <v>730</v>
      </c>
      <c r="C426" s="38">
        <v>925</v>
      </c>
    </row>
    <row r="427" spans="1:3" s="7" customFormat="1" ht="16.5" customHeight="1">
      <c r="A427" s="36">
        <v>3537</v>
      </c>
      <c r="B427" s="37" t="s">
        <v>1183</v>
      </c>
      <c r="C427" s="38">
        <v>648</v>
      </c>
    </row>
    <row r="428" spans="1:3" s="7" customFormat="1" ht="16.5" customHeight="1">
      <c r="A428" s="36">
        <v>3538</v>
      </c>
      <c r="B428" s="37" t="s">
        <v>1184</v>
      </c>
      <c r="C428" s="38">
        <v>648</v>
      </c>
    </row>
    <row r="429" spans="1:3" s="7" customFormat="1" ht="16.5" customHeight="1">
      <c r="A429" s="36">
        <v>3539</v>
      </c>
      <c r="B429" s="30" t="s">
        <v>731</v>
      </c>
      <c r="C429" s="38">
        <v>1045</v>
      </c>
    </row>
    <row r="430" spans="1:3" s="7" customFormat="1" ht="16.5" customHeight="1">
      <c r="A430" s="36">
        <v>3540</v>
      </c>
      <c r="B430" s="30" t="s">
        <v>732</v>
      </c>
      <c r="C430" s="38">
        <v>1045</v>
      </c>
    </row>
    <row r="431" spans="1:3" s="7" customFormat="1" ht="16.5" customHeight="1">
      <c r="A431" s="36">
        <v>3541</v>
      </c>
      <c r="B431" s="37" t="s">
        <v>1185</v>
      </c>
      <c r="C431" s="38">
        <v>732</v>
      </c>
    </row>
    <row r="432" spans="1:3" s="7" customFormat="1" ht="16.5" customHeight="1">
      <c r="A432" s="36">
        <v>3542</v>
      </c>
      <c r="B432" s="37" t="s">
        <v>1186</v>
      </c>
      <c r="C432" s="38">
        <v>732</v>
      </c>
    </row>
    <row r="433" spans="1:3" s="7" customFormat="1" ht="16.5" customHeight="1">
      <c r="A433" s="36">
        <v>3543</v>
      </c>
      <c r="B433" s="30" t="s">
        <v>733</v>
      </c>
      <c r="C433" s="38">
        <v>1025</v>
      </c>
    </row>
    <row r="434" spans="1:3" s="7" customFormat="1" ht="16.5" customHeight="1">
      <c r="A434" s="36">
        <v>3544</v>
      </c>
      <c r="B434" s="30" t="s">
        <v>734</v>
      </c>
      <c r="C434" s="38">
        <v>1025</v>
      </c>
    </row>
    <row r="435" spans="1:3" s="7" customFormat="1" ht="16.5" customHeight="1">
      <c r="A435" s="36">
        <v>3545</v>
      </c>
      <c r="B435" s="37" t="s">
        <v>1187</v>
      </c>
      <c r="C435" s="38">
        <v>718</v>
      </c>
    </row>
    <row r="436" spans="1:3" s="7" customFormat="1" ht="16.5" customHeight="1">
      <c r="A436" s="36">
        <v>3546</v>
      </c>
      <c r="B436" s="37" t="s">
        <v>1188</v>
      </c>
      <c r="C436" s="39">
        <v>718</v>
      </c>
    </row>
    <row r="437" spans="1:3" s="7" customFormat="1" ht="16.5" customHeight="1">
      <c r="A437" s="36">
        <v>3547</v>
      </c>
      <c r="B437" s="30" t="s">
        <v>735</v>
      </c>
      <c r="C437" s="38">
        <v>215</v>
      </c>
    </row>
    <row r="438" spans="1:3" s="7" customFormat="1" ht="16.5" customHeight="1">
      <c r="A438" s="36">
        <v>3548</v>
      </c>
      <c r="B438" s="30" t="s">
        <v>736</v>
      </c>
      <c r="C438" s="38">
        <v>215</v>
      </c>
    </row>
    <row r="439" spans="1:3" s="7" customFormat="1" ht="16.5" customHeight="1">
      <c r="A439" s="36">
        <v>3549</v>
      </c>
      <c r="B439" s="37" t="s">
        <v>1189</v>
      </c>
      <c r="C439" s="40">
        <v>150</v>
      </c>
    </row>
    <row r="440" spans="1:3" s="7" customFormat="1" ht="16.5" customHeight="1">
      <c r="A440" s="36">
        <v>3550</v>
      </c>
      <c r="B440" s="37" t="s">
        <v>1190</v>
      </c>
      <c r="C440" s="40">
        <v>150</v>
      </c>
    </row>
    <row r="441" spans="1:3" s="7" customFormat="1" ht="16.5" customHeight="1">
      <c r="A441" s="36">
        <v>3551</v>
      </c>
      <c r="B441" s="30" t="s">
        <v>737</v>
      </c>
      <c r="C441" s="38">
        <v>479</v>
      </c>
    </row>
    <row r="442" spans="1:3" s="7" customFormat="1" ht="16.5" customHeight="1">
      <c r="A442" s="36">
        <v>3552</v>
      </c>
      <c r="B442" s="30" t="s">
        <v>738</v>
      </c>
      <c r="C442" s="38">
        <v>479</v>
      </c>
    </row>
    <row r="443" spans="1:3" s="7" customFormat="1" ht="16.5" customHeight="1">
      <c r="A443" s="36">
        <v>3553</v>
      </c>
      <c r="B443" s="37" t="s">
        <v>1191</v>
      </c>
      <c r="C443" s="38">
        <v>335</v>
      </c>
    </row>
    <row r="444" spans="1:3" s="7" customFormat="1" ht="16.5" customHeight="1">
      <c r="A444" s="36">
        <v>3554</v>
      </c>
      <c r="B444" s="37" t="s">
        <v>1192</v>
      </c>
      <c r="C444" s="38">
        <v>335</v>
      </c>
    </row>
    <row r="445" spans="1:3" s="7" customFormat="1" ht="16.5" customHeight="1">
      <c r="A445" s="36">
        <v>3555</v>
      </c>
      <c r="B445" s="30" t="s">
        <v>739</v>
      </c>
      <c r="C445" s="38">
        <v>599</v>
      </c>
    </row>
    <row r="446" spans="1:3" s="7" customFormat="1" ht="16.5" customHeight="1">
      <c r="A446" s="36">
        <v>3556</v>
      </c>
      <c r="B446" s="30" t="s">
        <v>740</v>
      </c>
      <c r="C446" s="38">
        <v>599</v>
      </c>
    </row>
    <row r="447" spans="1:3" s="7" customFormat="1" ht="16.5" customHeight="1">
      <c r="A447" s="36">
        <v>3557</v>
      </c>
      <c r="B447" s="37" t="s">
        <v>1193</v>
      </c>
      <c r="C447" s="38">
        <v>419</v>
      </c>
    </row>
    <row r="448" spans="1:3" s="7" customFormat="1" ht="16.5" customHeight="1">
      <c r="A448" s="36">
        <v>3558</v>
      </c>
      <c r="B448" s="37" t="s">
        <v>1194</v>
      </c>
      <c r="C448" s="38">
        <v>419</v>
      </c>
    </row>
    <row r="449" spans="1:3" s="7" customFormat="1" ht="16.5" customHeight="1">
      <c r="A449" s="36">
        <v>3559</v>
      </c>
      <c r="B449" s="30" t="s">
        <v>741</v>
      </c>
      <c r="C449" s="38">
        <v>719</v>
      </c>
    </row>
    <row r="450" spans="1:3" s="7" customFormat="1" ht="16.5" customHeight="1">
      <c r="A450" s="36">
        <v>3560</v>
      </c>
      <c r="B450" s="30" t="s">
        <v>742</v>
      </c>
      <c r="C450" s="38">
        <v>719</v>
      </c>
    </row>
    <row r="451" spans="1:3" s="7" customFormat="1" ht="16.5" customHeight="1">
      <c r="A451" s="36">
        <v>3561</v>
      </c>
      <c r="B451" s="37" t="s">
        <v>1195</v>
      </c>
      <c r="C451" s="38">
        <v>503</v>
      </c>
    </row>
    <row r="452" spans="1:3" s="7" customFormat="1" ht="16.5" customHeight="1">
      <c r="A452" s="36">
        <v>3562</v>
      </c>
      <c r="B452" s="37" t="s">
        <v>1196</v>
      </c>
      <c r="C452" s="38">
        <v>503</v>
      </c>
    </row>
    <row r="453" spans="1:3" s="7" customFormat="1" ht="16.5" customHeight="1">
      <c r="A453" s="36">
        <v>3563</v>
      </c>
      <c r="B453" s="30" t="s">
        <v>743</v>
      </c>
      <c r="C453" s="38">
        <v>839</v>
      </c>
    </row>
    <row r="454" spans="1:3" s="7" customFormat="1" ht="16.5" customHeight="1">
      <c r="A454" s="36">
        <v>3564</v>
      </c>
      <c r="B454" s="30" t="s">
        <v>744</v>
      </c>
      <c r="C454" s="38">
        <v>839</v>
      </c>
    </row>
    <row r="455" spans="1:3" s="7" customFormat="1" ht="16.5" customHeight="1">
      <c r="A455" s="36">
        <v>3565</v>
      </c>
      <c r="B455" s="37" t="s">
        <v>1197</v>
      </c>
      <c r="C455" s="38">
        <v>587</v>
      </c>
    </row>
    <row r="456" spans="1:3" s="7" customFormat="1" ht="16.5" customHeight="1">
      <c r="A456" s="36">
        <v>3566</v>
      </c>
      <c r="B456" s="37" t="s">
        <v>1198</v>
      </c>
      <c r="C456" s="38">
        <v>587</v>
      </c>
    </row>
    <row r="457" spans="1:3" s="7" customFormat="1" ht="16.5" customHeight="1">
      <c r="A457" s="36">
        <v>3567</v>
      </c>
      <c r="B457" s="30" t="s">
        <v>745</v>
      </c>
      <c r="C457" s="38">
        <v>264</v>
      </c>
    </row>
    <row r="458" spans="1:3" s="7" customFormat="1" ht="16.5" customHeight="1">
      <c r="A458" s="36">
        <v>3568</v>
      </c>
      <c r="B458" s="30" t="s">
        <v>746</v>
      </c>
      <c r="C458" s="38">
        <v>264</v>
      </c>
    </row>
    <row r="459" spans="1:3" s="7" customFormat="1" ht="16.5" customHeight="1">
      <c r="A459" s="36">
        <v>3569</v>
      </c>
      <c r="B459" s="37" t="s">
        <v>1199</v>
      </c>
      <c r="C459" s="38">
        <v>185</v>
      </c>
    </row>
    <row r="460" spans="1:3" s="7" customFormat="1" ht="16.5" customHeight="1">
      <c r="A460" s="36">
        <v>3570</v>
      </c>
      <c r="B460" s="37" t="s">
        <v>1200</v>
      </c>
      <c r="C460" s="38">
        <v>185</v>
      </c>
    </row>
    <row r="461" spans="1:3" s="7" customFormat="1" ht="16.5" customHeight="1">
      <c r="A461" s="36">
        <v>3571</v>
      </c>
      <c r="B461" s="30" t="s">
        <v>747</v>
      </c>
      <c r="C461" s="38">
        <v>384</v>
      </c>
    </row>
    <row r="462" spans="1:3" s="7" customFormat="1" ht="16.5" customHeight="1">
      <c r="A462" s="36">
        <v>3572</v>
      </c>
      <c r="B462" s="30" t="s">
        <v>748</v>
      </c>
      <c r="C462" s="38">
        <v>384</v>
      </c>
    </row>
    <row r="463" spans="1:3" s="7" customFormat="1" ht="16.5" customHeight="1">
      <c r="A463" s="36">
        <v>3573</v>
      </c>
      <c r="B463" s="37" t="s">
        <v>1201</v>
      </c>
      <c r="C463" s="40">
        <v>269</v>
      </c>
    </row>
    <row r="464" spans="1:3" s="7" customFormat="1" ht="16.5" customHeight="1">
      <c r="A464" s="36">
        <v>3574</v>
      </c>
      <c r="B464" s="37" t="s">
        <v>1202</v>
      </c>
      <c r="C464" s="40">
        <v>269</v>
      </c>
    </row>
    <row r="465" spans="1:3" s="7" customFormat="1" ht="16.5" customHeight="1">
      <c r="A465" s="36">
        <v>3575</v>
      </c>
      <c r="B465" s="30" t="s">
        <v>749</v>
      </c>
      <c r="C465" s="38">
        <v>504</v>
      </c>
    </row>
    <row r="466" spans="1:3" s="7" customFormat="1" ht="16.5" customHeight="1">
      <c r="A466" s="36">
        <v>3576</v>
      </c>
      <c r="B466" s="30" t="s">
        <v>750</v>
      </c>
      <c r="C466" s="38">
        <v>504</v>
      </c>
    </row>
    <row r="467" spans="1:3" s="7" customFormat="1" ht="16.5" customHeight="1">
      <c r="A467" s="36">
        <v>3577</v>
      </c>
      <c r="B467" s="37" t="s">
        <v>1203</v>
      </c>
      <c r="C467" s="40">
        <v>353</v>
      </c>
    </row>
    <row r="468" spans="1:3" s="7" customFormat="1" ht="16.5" customHeight="1">
      <c r="A468" s="36">
        <v>3578</v>
      </c>
      <c r="B468" s="37" t="s">
        <v>1204</v>
      </c>
      <c r="C468" s="40">
        <v>353</v>
      </c>
    </row>
    <row r="469" spans="1:3" ht="16.5" customHeight="1">
      <c r="A469" s="36">
        <v>3579</v>
      </c>
      <c r="B469" s="30" t="s">
        <v>751</v>
      </c>
      <c r="C469" s="38">
        <v>624</v>
      </c>
    </row>
    <row r="470" spans="1:31" ht="16.5" customHeight="1">
      <c r="A470" s="36">
        <v>3580</v>
      </c>
      <c r="B470" s="30" t="s">
        <v>752</v>
      </c>
      <c r="C470" s="38">
        <v>624</v>
      </c>
      <c r="D470" s="10"/>
      <c r="E470" s="10"/>
      <c r="F470" s="10"/>
      <c r="G470" s="11"/>
      <c r="H470" s="11"/>
      <c r="I470" s="11"/>
      <c r="J470" s="11"/>
      <c r="K470" s="11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W470" s="8"/>
      <c r="AB470" s="9"/>
      <c r="AD470" s="9"/>
      <c r="AE470" s="9"/>
    </row>
    <row r="471" spans="1:4" s="7" customFormat="1" ht="16.5" customHeight="1">
      <c r="A471" s="36">
        <v>3581</v>
      </c>
      <c r="B471" s="37" t="s">
        <v>1205</v>
      </c>
      <c r="C471" s="40">
        <v>437</v>
      </c>
      <c r="D471" s="6"/>
    </row>
    <row r="472" spans="1:4" s="7" customFormat="1" ht="16.5" customHeight="1">
      <c r="A472" s="36">
        <v>3582</v>
      </c>
      <c r="B472" s="37" t="s">
        <v>1206</v>
      </c>
      <c r="C472" s="40">
        <v>437</v>
      </c>
      <c r="D472" s="6"/>
    </row>
    <row r="473" spans="1:3" s="7" customFormat="1" ht="16.5" customHeight="1">
      <c r="A473" s="36">
        <v>3583</v>
      </c>
      <c r="B473" s="30" t="s">
        <v>753</v>
      </c>
      <c r="C473" s="40">
        <v>120</v>
      </c>
    </row>
    <row r="474" spans="1:3" s="7" customFormat="1" ht="16.5" customHeight="1">
      <c r="A474" s="36">
        <v>3584</v>
      </c>
      <c r="B474" s="30" t="s">
        <v>754</v>
      </c>
      <c r="C474" s="40">
        <v>120</v>
      </c>
    </row>
    <row r="475" spans="1:3" s="7" customFormat="1" ht="16.5" customHeight="1">
      <c r="A475" s="36">
        <v>3585</v>
      </c>
      <c r="B475" s="37" t="s">
        <v>1207</v>
      </c>
      <c r="C475" s="40">
        <v>84</v>
      </c>
    </row>
    <row r="476" spans="1:3" s="7" customFormat="1" ht="16.5" customHeight="1">
      <c r="A476" s="36">
        <v>3586</v>
      </c>
      <c r="B476" s="37" t="s">
        <v>1208</v>
      </c>
      <c r="C476" s="40">
        <v>84</v>
      </c>
    </row>
    <row r="477" spans="1:3" s="7" customFormat="1" ht="16.5" customHeight="1">
      <c r="A477" s="36">
        <v>3587</v>
      </c>
      <c r="B477" s="30" t="s">
        <v>755</v>
      </c>
      <c r="C477" s="40">
        <v>240</v>
      </c>
    </row>
    <row r="478" spans="1:3" s="7" customFormat="1" ht="16.5" customHeight="1">
      <c r="A478" s="36">
        <v>3588</v>
      </c>
      <c r="B478" s="30" t="s">
        <v>756</v>
      </c>
      <c r="C478" s="40">
        <v>240</v>
      </c>
    </row>
    <row r="479" spans="1:3" s="7" customFormat="1" ht="16.5" customHeight="1">
      <c r="A479" s="36">
        <v>3589</v>
      </c>
      <c r="B479" s="37" t="s">
        <v>1209</v>
      </c>
      <c r="C479" s="40">
        <v>168</v>
      </c>
    </row>
    <row r="480" spans="1:3" s="7" customFormat="1" ht="16.5" customHeight="1">
      <c r="A480" s="36">
        <v>3590</v>
      </c>
      <c r="B480" s="37" t="s">
        <v>1210</v>
      </c>
      <c r="C480" s="40">
        <v>168</v>
      </c>
    </row>
    <row r="481" spans="1:3" s="7" customFormat="1" ht="16.5" customHeight="1">
      <c r="A481" s="36">
        <v>3591</v>
      </c>
      <c r="B481" s="30" t="s">
        <v>757</v>
      </c>
      <c r="C481" s="40">
        <v>360</v>
      </c>
    </row>
    <row r="482" spans="1:3" s="7" customFormat="1" ht="16.5" customHeight="1">
      <c r="A482" s="36">
        <v>3592</v>
      </c>
      <c r="B482" s="30" t="s">
        <v>758</v>
      </c>
      <c r="C482" s="40">
        <v>360</v>
      </c>
    </row>
    <row r="483" spans="1:3" s="7" customFormat="1" ht="16.5" customHeight="1">
      <c r="A483" s="36">
        <v>3593</v>
      </c>
      <c r="B483" s="37" t="s">
        <v>1211</v>
      </c>
      <c r="C483" s="40">
        <v>252</v>
      </c>
    </row>
    <row r="484" spans="1:3" s="7" customFormat="1" ht="16.5" customHeight="1">
      <c r="A484" s="36">
        <v>3594</v>
      </c>
      <c r="B484" s="37" t="s">
        <v>1212</v>
      </c>
      <c r="C484" s="40">
        <v>252</v>
      </c>
    </row>
    <row r="485" spans="1:3" s="7" customFormat="1" ht="16.5" customHeight="1">
      <c r="A485" s="36">
        <v>3595</v>
      </c>
      <c r="B485" s="30" t="s">
        <v>759</v>
      </c>
      <c r="C485" s="40">
        <v>120</v>
      </c>
    </row>
    <row r="486" spans="1:3" s="7" customFormat="1" ht="16.5" customHeight="1">
      <c r="A486" s="36">
        <v>3596</v>
      </c>
      <c r="B486" s="30" t="s">
        <v>760</v>
      </c>
      <c r="C486" s="40">
        <v>120</v>
      </c>
    </row>
    <row r="487" spans="1:3" s="7" customFormat="1" ht="16.5" customHeight="1">
      <c r="A487" s="36">
        <v>3597</v>
      </c>
      <c r="B487" s="37" t="s">
        <v>1213</v>
      </c>
      <c r="C487" s="40">
        <v>84</v>
      </c>
    </row>
    <row r="488" spans="1:3" s="7" customFormat="1" ht="16.5" customHeight="1">
      <c r="A488" s="36">
        <v>3598</v>
      </c>
      <c r="B488" s="37" t="s">
        <v>1214</v>
      </c>
      <c r="C488" s="40">
        <v>84</v>
      </c>
    </row>
    <row r="489" spans="1:3" s="7" customFormat="1" ht="16.5" customHeight="1">
      <c r="A489" s="36">
        <v>3599</v>
      </c>
      <c r="B489" s="30" t="s">
        <v>761</v>
      </c>
      <c r="C489" s="40">
        <v>240</v>
      </c>
    </row>
    <row r="490" spans="1:3" s="7" customFormat="1" ht="16.5" customHeight="1">
      <c r="A490" s="36">
        <v>3600</v>
      </c>
      <c r="B490" s="30" t="s">
        <v>762</v>
      </c>
      <c r="C490" s="40">
        <v>240</v>
      </c>
    </row>
    <row r="491" spans="1:3" s="7" customFormat="1" ht="16.5" customHeight="1">
      <c r="A491" s="36">
        <v>3601</v>
      </c>
      <c r="B491" s="37" t="s">
        <v>1215</v>
      </c>
      <c r="C491" s="40">
        <v>168</v>
      </c>
    </row>
    <row r="492" spans="1:3" s="7" customFormat="1" ht="16.5" customHeight="1">
      <c r="A492" s="36">
        <v>3602</v>
      </c>
      <c r="B492" s="37" t="s">
        <v>1216</v>
      </c>
      <c r="C492" s="40">
        <v>168</v>
      </c>
    </row>
    <row r="493" spans="1:3" s="7" customFormat="1" ht="16.5" customHeight="1">
      <c r="A493" s="36">
        <v>3603</v>
      </c>
      <c r="B493" s="30" t="s">
        <v>763</v>
      </c>
      <c r="C493" s="40">
        <v>120</v>
      </c>
    </row>
    <row r="494" spans="1:3" s="7" customFormat="1" ht="16.5" customHeight="1">
      <c r="A494" s="36">
        <v>3604</v>
      </c>
      <c r="B494" s="30" t="s">
        <v>764</v>
      </c>
      <c r="C494" s="40">
        <v>120</v>
      </c>
    </row>
    <row r="495" spans="1:3" s="7" customFormat="1" ht="16.5" customHeight="1">
      <c r="A495" s="36">
        <v>3605</v>
      </c>
      <c r="B495" s="37" t="s">
        <v>1217</v>
      </c>
      <c r="C495" s="40">
        <v>84</v>
      </c>
    </row>
    <row r="496" spans="1:3" s="7" customFormat="1" ht="16.5" customHeight="1">
      <c r="A496" s="36">
        <v>3606</v>
      </c>
      <c r="B496" s="37" t="s">
        <v>1218</v>
      </c>
      <c r="C496" s="41">
        <v>84</v>
      </c>
    </row>
    <row r="497" spans="1:3" s="7" customFormat="1" ht="16.5" customHeight="1">
      <c r="A497" s="36">
        <v>3607</v>
      </c>
      <c r="B497" s="30" t="s">
        <v>765</v>
      </c>
      <c r="C497" s="38">
        <v>947</v>
      </c>
    </row>
    <row r="498" spans="1:3" s="7" customFormat="1" ht="16.5" customHeight="1">
      <c r="A498" s="36">
        <v>3608</v>
      </c>
      <c r="B498" s="30" t="s">
        <v>766</v>
      </c>
      <c r="C498" s="38">
        <v>947</v>
      </c>
    </row>
    <row r="499" spans="1:3" s="7" customFormat="1" ht="16.5" customHeight="1">
      <c r="A499" s="36">
        <v>3609</v>
      </c>
      <c r="B499" s="37" t="s">
        <v>1219</v>
      </c>
      <c r="C499" s="38">
        <v>663</v>
      </c>
    </row>
    <row r="500" spans="1:3" s="7" customFormat="1" ht="16.5" customHeight="1">
      <c r="A500" s="36">
        <v>3610</v>
      </c>
      <c r="B500" s="37" t="s">
        <v>1220</v>
      </c>
      <c r="C500" s="39">
        <v>663</v>
      </c>
    </row>
    <row r="501" spans="1:3" s="7" customFormat="1" ht="16.5" customHeight="1">
      <c r="A501" s="36">
        <v>3611</v>
      </c>
      <c r="B501" s="30" t="s">
        <v>883</v>
      </c>
      <c r="C501" s="38">
        <v>1027</v>
      </c>
    </row>
    <row r="502" spans="1:3" s="7" customFormat="1" ht="16.5" customHeight="1">
      <c r="A502" s="36">
        <v>3612</v>
      </c>
      <c r="B502" s="30" t="s">
        <v>767</v>
      </c>
      <c r="C502" s="38">
        <v>1027</v>
      </c>
    </row>
    <row r="503" spans="1:3" s="7" customFormat="1" ht="16.5" customHeight="1">
      <c r="A503" s="36">
        <v>3613</v>
      </c>
      <c r="B503" s="37" t="s">
        <v>1221</v>
      </c>
      <c r="C503" s="38">
        <v>719</v>
      </c>
    </row>
    <row r="504" spans="1:3" s="7" customFormat="1" ht="16.5" customHeight="1">
      <c r="A504" s="36">
        <v>3614</v>
      </c>
      <c r="B504" s="37" t="s">
        <v>1222</v>
      </c>
      <c r="C504" s="39">
        <v>719</v>
      </c>
    </row>
    <row r="505" spans="1:3" s="7" customFormat="1" ht="16.5" customHeight="1">
      <c r="A505" s="36">
        <v>3615</v>
      </c>
      <c r="B505" s="30" t="s">
        <v>768</v>
      </c>
      <c r="C505" s="38">
        <v>1082</v>
      </c>
    </row>
    <row r="506" spans="1:3" s="7" customFormat="1" ht="16.5" customHeight="1">
      <c r="A506" s="36">
        <v>3616</v>
      </c>
      <c r="B506" s="30" t="s">
        <v>769</v>
      </c>
      <c r="C506" s="38">
        <v>1082</v>
      </c>
    </row>
    <row r="507" spans="1:3" s="7" customFormat="1" ht="16.5" customHeight="1">
      <c r="A507" s="36">
        <v>3617</v>
      </c>
      <c r="B507" s="37" t="s">
        <v>1223</v>
      </c>
      <c r="C507" s="38">
        <v>758</v>
      </c>
    </row>
    <row r="508" spans="1:3" s="7" customFormat="1" ht="16.5" customHeight="1">
      <c r="A508" s="36">
        <v>3618</v>
      </c>
      <c r="B508" s="37" t="s">
        <v>1224</v>
      </c>
      <c r="C508" s="39">
        <v>758</v>
      </c>
    </row>
    <row r="509" spans="1:3" s="7" customFormat="1" ht="16.5" customHeight="1">
      <c r="A509" s="36">
        <v>3619</v>
      </c>
      <c r="B509" s="30" t="s">
        <v>770</v>
      </c>
      <c r="C509" s="38">
        <v>847</v>
      </c>
    </row>
    <row r="510" spans="1:3" s="7" customFormat="1" ht="16.5" customHeight="1">
      <c r="A510" s="36">
        <v>3620</v>
      </c>
      <c r="B510" s="30" t="s">
        <v>771</v>
      </c>
      <c r="C510" s="38">
        <v>847</v>
      </c>
    </row>
    <row r="511" spans="1:3" s="7" customFormat="1" ht="15.75" customHeight="1">
      <c r="A511" s="36">
        <v>3621</v>
      </c>
      <c r="B511" s="37" t="s">
        <v>1225</v>
      </c>
      <c r="C511" s="38">
        <v>593</v>
      </c>
    </row>
    <row r="512" spans="1:3" s="7" customFormat="1" ht="16.5" customHeight="1">
      <c r="A512" s="36">
        <v>3622</v>
      </c>
      <c r="B512" s="37" t="s">
        <v>1226</v>
      </c>
      <c r="C512" s="39">
        <v>593</v>
      </c>
    </row>
    <row r="513" spans="1:3" s="7" customFormat="1" ht="16.5" customHeight="1">
      <c r="A513" s="36">
        <v>3623</v>
      </c>
      <c r="B513" s="30" t="s">
        <v>772</v>
      </c>
      <c r="C513" s="38">
        <v>927</v>
      </c>
    </row>
    <row r="514" spans="1:3" s="7" customFormat="1" ht="16.5" customHeight="1">
      <c r="A514" s="36">
        <v>3624</v>
      </c>
      <c r="B514" s="30" t="s">
        <v>773</v>
      </c>
      <c r="C514" s="38">
        <v>927</v>
      </c>
    </row>
    <row r="515" spans="1:3" s="7" customFormat="1" ht="16.5" customHeight="1">
      <c r="A515" s="36">
        <v>3625</v>
      </c>
      <c r="B515" s="37" t="s">
        <v>1227</v>
      </c>
      <c r="C515" s="38">
        <v>649</v>
      </c>
    </row>
    <row r="516" spans="1:3" s="7" customFormat="1" ht="16.5" customHeight="1">
      <c r="A516" s="36">
        <v>3626</v>
      </c>
      <c r="B516" s="37" t="s">
        <v>1228</v>
      </c>
      <c r="C516" s="39">
        <v>649</v>
      </c>
    </row>
    <row r="517" spans="1:3" s="7" customFormat="1" ht="16.5" customHeight="1">
      <c r="A517" s="36">
        <v>3627</v>
      </c>
      <c r="B517" s="30" t="s">
        <v>774</v>
      </c>
      <c r="C517" s="38">
        <v>1007</v>
      </c>
    </row>
    <row r="518" spans="1:3" s="7" customFormat="1" ht="16.5" customHeight="1">
      <c r="A518" s="36">
        <v>3628</v>
      </c>
      <c r="B518" s="30" t="s">
        <v>775</v>
      </c>
      <c r="C518" s="38">
        <v>1007</v>
      </c>
    </row>
    <row r="519" spans="1:3" s="7" customFormat="1" ht="16.5" customHeight="1">
      <c r="A519" s="36">
        <v>3629</v>
      </c>
      <c r="B519" s="37" t="s">
        <v>1229</v>
      </c>
      <c r="C519" s="38">
        <v>705</v>
      </c>
    </row>
    <row r="520" spans="1:3" s="7" customFormat="1" ht="16.5" customHeight="1">
      <c r="A520" s="36">
        <v>3630</v>
      </c>
      <c r="B520" s="37" t="s">
        <v>1230</v>
      </c>
      <c r="C520" s="39">
        <v>705</v>
      </c>
    </row>
    <row r="521" spans="1:3" s="7" customFormat="1" ht="16.5" customHeight="1">
      <c r="A521" s="36">
        <v>3631</v>
      </c>
      <c r="B521" s="30" t="s">
        <v>776</v>
      </c>
      <c r="C521" s="38">
        <v>982</v>
      </c>
    </row>
    <row r="522" spans="1:3" s="7" customFormat="1" ht="16.5" customHeight="1">
      <c r="A522" s="36">
        <v>3632</v>
      </c>
      <c r="B522" s="30" t="s">
        <v>777</v>
      </c>
      <c r="C522" s="38">
        <v>982</v>
      </c>
    </row>
    <row r="523" spans="1:3" s="7" customFormat="1" ht="16.5" customHeight="1">
      <c r="A523" s="36">
        <v>3633</v>
      </c>
      <c r="B523" s="37" t="s">
        <v>1231</v>
      </c>
      <c r="C523" s="38">
        <v>688</v>
      </c>
    </row>
    <row r="524" spans="1:3" s="7" customFormat="1" ht="16.5" customHeight="1">
      <c r="A524" s="36">
        <v>3634</v>
      </c>
      <c r="B524" s="37" t="s">
        <v>1232</v>
      </c>
      <c r="C524" s="39">
        <v>688</v>
      </c>
    </row>
    <row r="525" spans="1:3" s="7" customFormat="1" ht="16.5" customHeight="1">
      <c r="A525" s="36">
        <v>3635</v>
      </c>
      <c r="B525" s="30" t="s">
        <v>778</v>
      </c>
      <c r="C525" s="38">
        <v>1062</v>
      </c>
    </row>
    <row r="526" spans="1:3" s="7" customFormat="1" ht="16.5" customHeight="1">
      <c r="A526" s="36">
        <v>3636</v>
      </c>
      <c r="B526" s="30" t="s">
        <v>779</v>
      </c>
      <c r="C526" s="38">
        <v>1062</v>
      </c>
    </row>
    <row r="527" spans="1:3" s="7" customFormat="1" ht="16.5" customHeight="1">
      <c r="A527" s="36">
        <v>3637</v>
      </c>
      <c r="B527" s="37" t="s">
        <v>1233</v>
      </c>
      <c r="C527" s="38">
        <v>744</v>
      </c>
    </row>
    <row r="528" spans="1:3" s="7" customFormat="1" ht="16.5" customHeight="1">
      <c r="A528" s="36">
        <v>3638</v>
      </c>
      <c r="B528" s="37" t="s">
        <v>1234</v>
      </c>
      <c r="C528" s="39">
        <v>744</v>
      </c>
    </row>
    <row r="529" spans="1:3" s="7" customFormat="1" ht="16.5" customHeight="1">
      <c r="A529" s="36">
        <v>3639</v>
      </c>
      <c r="B529" s="30" t="s">
        <v>780</v>
      </c>
      <c r="C529" s="38">
        <v>1126</v>
      </c>
    </row>
    <row r="530" spans="1:3" s="7" customFormat="1" ht="16.5" customHeight="1">
      <c r="A530" s="36">
        <v>3640</v>
      </c>
      <c r="B530" s="30" t="s">
        <v>781</v>
      </c>
      <c r="C530" s="38">
        <v>1126</v>
      </c>
    </row>
    <row r="531" spans="1:3" s="7" customFormat="1" ht="16.5" customHeight="1">
      <c r="A531" s="36">
        <v>3641</v>
      </c>
      <c r="B531" s="37" t="s">
        <v>1235</v>
      </c>
      <c r="C531" s="38">
        <v>789</v>
      </c>
    </row>
    <row r="532" spans="1:3" s="7" customFormat="1" ht="16.5" customHeight="1">
      <c r="A532" s="36">
        <v>3642</v>
      </c>
      <c r="B532" s="37" t="s">
        <v>1236</v>
      </c>
      <c r="C532" s="39">
        <v>789</v>
      </c>
    </row>
    <row r="533" spans="1:3" ht="16.5" customHeight="1">
      <c r="A533" s="36">
        <v>3643</v>
      </c>
      <c r="B533" s="30" t="s">
        <v>782</v>
      </c>
      <c r="C533" s="38">
        <v>723</v>
      </c>
    </row>
    <row r="534" spans="1:31" ht="16.5" customHeight="1">
      <c r="A534" s="36">
        <v>3644</v>
      </c>
      <c r="B534" s="30" t="s">
        <v>783</v>
      </c>
      <c r="C534" s="38">
        <v>723</v>
      </c>
      <c r="D534" s="10"/>
      <c r="E534" s="10"/>
      <c r="F534" s="11"/>
      <c r="G534" s="11"/>
      <c r="H534" s="11"/>
      <c r="I534" s="11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1"/>
      <c r="V534" s="10"/>
      <c r="W534" s="10"/>
      <c r="X534" s="10"/>
      <c r="Y534" s="10"/>
      <c r="Z534" s="12"/>
      <c r="AA534" s="10"/>
      <c r="AB534" s="12"/>
      <c r="AC534" s="12"/>
      <c r="AD534" s="10"/>
      <c r="AE534" s="10"/>
    </row>
    <row r="535" spans="1:4" s="7" customFormat="1" ht="16.5" customHeight="1">
      <c r="A535" s="36">
        <v>3645</v>
      </c>
      <c r="B535" s="37" t="s">
        <v>1237</v>
      </c>
      <c r="C535" s="38">
        <v>506</v>
      </c>
      <c r="D535" s="6"/>
    </row>
    <row r="536" spans="1:4" s="7" customFormat="1" ht="16.5" customHeight="1">
      <c r="A536" s="36">
        <v>3646</v>
      </c>
      <c r="B536" s="37" t="s">
        <v>1238</v>
      </c>
      <c r="C536" s="39">
        <v>506</v>
      </c>
      <c r="D536" s="6"/>
    </row>
    <row r="537" spans="1:3" s="7" customFormat="1" ht="16.5" customHeight="1">
      <c r="A537" s="36">
        <v>3647</v>
      </c>
      <c r="B537" s="30" t="s">
        <v>784</v>
      </c>
      <c r="C537" s="38">
        <v>803</v>
      </c>
    </row>
    <row r="538" spans="1:3" s="7" customFormat="1" ht="16.5" customHeight="1">
      <c r="A538" s="36">
        <v>3648</v>
      </c>
      <c r="B538" s="30" t="s">
        <v>785</v>
      </c>
      <c r="C538" s="38">
        <v>803</v>
      </c>
    </row>
    <row r="539" spans="1:3" s="7" customFormat="1" ht="16.5" customHeight="1">
      <c r="A539" s="36">
        <v>3649</v>
      </c>
      <c r="B539" s="37" t="s">
        <v>1239</v>
      </c>
      <c r="C539" s="38">
        <v>562</v>
      </c>
    </row>
    <row r="540" spans="1:3" s="7" customFormat="1" ht="16.5" customHeight="1">
      <c r="A540" s="36">
        <v>3650</v>
      </c>
      <c r="B540" s="37" t="s">
        <v>1240</v>
      </c>
      <c r="C540" s="39">
        <v>562</v>
      </c>
    </row>
    <row r="541" spans="1:3" s="7" customFormat="1" ht="16.5" customHeight="1">
      <c r="A541" s="36">
        <v>3651</v>
      </c>
      <c r="B541" s="30" t="s">
        <v>786</v>
      </c>
      <c r="C541" s="38">
        <v>883</v>
      </c>
    </row>
    <row r="542" spans="1:3" s="7" customFormat="1" ht="16.5" customHeight="1">
      <c r="A542" s="36">
        <v>3652</v>
      </c>
      <c r="B542" s="30" t="s">
        <v>787</v>
      </c>
      <c r="C542" s="38">
        <v>883</v>
      </c>
    </row>
    <row r="543" spans="1:3" s="7" customFormat="1" ht="16.5" customHeight="1">
      <c r="A543" s="36">
        <v>3653</v>
      </c>
      <c r="B543" s="37" t="s">
        <v>1241</v>
      </c>
      <c r="C543" s="38">
        <v>618</v>
      </c>
    </row>
    <row r="544" spans="1:3" s="7" customFormat="1" ht="16.5" customHeight="1">
      <c r="A544" s="36">
        <v>3654</v>
      </c>
      <c r="B544" s="37" t="s">
        <v>1242</v>
      </c>
      <c r="C544" s="39">
        <v>618</v>
      </c>
    </row>
    <row r="545" spans="1:3" s="7" customFormat="1" ht="16.5" customHeight="1">
      <c r="A545" s="36">
        <v>3655</v>
      </c>
      <c r="B545" s="30" t="s">
        <v>788</v>
      </c>
      <c r="C545" s="38">
        <v>963</v>
      </c>
    </row>
    <row r="546" spans="1:3" s="7" customFormat="1" ht="16.5" customHeight="1">
      <c r="A546" s="36">
        <v>3656</v>
      </c>
      <c r="B546" s="30" t="s">
        <v>789</v>
      </c>
      <c r="C546" s="38">
        <v>963</v>
      </c>
    </row>
    <row r="547" spans="1:3" s="7" customFormat="1" ht="16.5" customHeight="1">
      <c r="A547" s="36">
        <v>3657</v>
      </c>
      <c r="B547" s="37" t="s">
        <v>1243</v>
      </c>
      <c r="C547" s="38">
        <v>674</v>
      </c>
    </row>
    <row r="548" spans="1:3" s="7" customFormat="1" ht="16.5" customHeight="1">
      <c r="A548" s="36">
        <v>3658</v>
      </c>
      <c r="B548" s="37" t="s">
        <v>1244</v>
      </c>
      <c r="C548" s="39">
        <v>674</v>
      </c>
    </row>
    <row r="549" spans="1:3" s="7" customFormat="1" ht="16.5" customHeight="1">
      <c r="A549" s="36">
        <v>3659</v>
      </c>
      <c r="B549" s="30" t="s">
        <v>790</v>
      </c>
      <c r="C549" s="38">
        <v>882</v>
      </c>
    </row>
    <row r="550" spans="1:3" s="7" customFormat="1" ht="16.5" customHeight="1">
      <c r="A550" s="36">
        <v>3660</v>
      </c>
      <c r="B550" s="30" t="s">
        <v>791</v>
      </c>
      <c r="C550" s="38">
        <v>882</v>
      </c>
    </row>
    <row r="551" spans="1:3" s="7" customFormat="1" ht="16.5" customHeight="1">
      <c r="A551" s="36">
        <v>3661</v>
      </c>
      <c r="B551" s="37" t="s">
        <v>1245</v>
      </c>
      <c r="C551" s="38">
        <v>618</v>
      </c>
    </row>
    <row r="552" spans="1:3" s="7" customFormat="1" ht="16.5" customHeight="1">
      <c r="A552" s="36">
        <v>3662</v>
      </c>
      <c r="B552" s="37" t="s">
        <v>1246</v>
      </c>
      <c r="C552" s="39">
        <v>618</v>
      </c>
    </row>
    <row r="553" spans="1:3" s="7" customFormat="1" ht="16.5" customHeight="1">
      <c r="A553" s="36">
        <v>3663</v>
      </c>
      <c r="B553" s="30" t="s">
        <v>792</v>
      </c>
      <c r="C553" s="38">
        <v>962</v>
      </c>
    </row>
    <row r="554" spans="1:3" s="7" customFormat="1" ht="16.5" customHeight="1">
      <c r="A554" s="36">
        <v>3664</v>
      </c>
      <c r="B554" s="30" t="s">
        <v>793</v>
      </c>
      <c r="C554" s="38">
        <v>962</v>
      </c>
    </row>
    <row r="555" spans="1:3" s="7" customFormat="1" ht="16.5" customHeight="1">
      <c r="A555" s="36">
        <v>3665</v>
      </c>
      <c r="B555" s="37" t="s">
        <v>1247</v>
      </c>
      <c r="C555" s="38">
        <v>674</v>
      </c>
    </row>
    <row r="556" spans="1:3" s="7" customFormat="1" ht="16.5" customHeight="1">
      <c r="A556" s="36">
        <v>3666</v>
      </c>
      <c r="B556" s="37" t="s">
        <v>1248</v>
      </c>
      <c r="C556" s="39">
        <v>674</v>
      </c>
    </row>
    <row r="557" spans="1:3" s="7" customFormat="1" ht="16.5" customHeight="1">
      <c r="A557" s="36">
        <v>3667</v>
      </c>
      <c r="B557" s="30" t="s">
        <v>794</v>
      </c>
      <c r="C557" s="38">
        <v>1042</v>
      </c>
    </row>
    <row r="558" spans="1:3" s="7" customFormat="1" ht="16.5" customHeight="1">
      <c r="A558" s="36">
        <v>3668</v>
      </c>
      <c r="B558" s="30" t="s">
        <v>795</v>
      </c>
      <c r="C558" s="38">
        <v>1042</v>
      </c>
    </row>
    <row r="559" spans="1:3" s="7" customFormat="1" ht="16.5" customHeight="1">
      <c r="A559" s="36">
        <v>3669</v>
      </c>
      <c r="B559" s="37" t="s">
        <v>1249</v>
      </c>
      <c r="C559" s="38">
        <v>730</v>
      </c>
    </row>
    <row r="560" spans="1:3" s="7" customFormat="1" ht="16.5" customHeight="1">
      <c r="A560" s="36">
        <v>3670</v>
      </c>
      <c r="B560" s="37" t="s">
        <v>1250</v>
      </c>
      <c r="C560" s="39">
        <v>730</v>
      </c>
    </row>
    <row r="561" spans="1:3" s="7" customFormat="1" ht="16.5" customHeight="1">
      <c r="A561" s="36">
        <v>3671</v>
      </c>
      <c r="B561" s="30" t="s">
        <v>796</v>
      </c>
      <c r="C561" s="38">
        <v>1026</v>
      </c>
    </row>
    <row r="562" spans="1:3" s="7" customFormat="1" ht="16.5" customHeight="1">
      <c r="A562" s="36">
        <v>3672</v>
      </c>
      <c r="B562" s="30" t="s">
        <v>797</v>
      </c>
      <c r="C562" s="38">
        <v>1026</v>
      </c>
    </row>
    <row r="563" spans="1:3" s="7" customFormat="1" ht="16.5" customHeight="1">
      <c r="A563" s="36">
        <v>3673</v>
      </c>
      <c r="B563" s="37" t="s">
        <v>1251</v>
      </c>
      <c r="C563" s="38">
        <v>719</v>
      </c>
    </row>
    <row r="564" spans="1:3" s="7" customFormat="1" ht="16.5" customHeight="1">
      <c r="A564" s="36">
        <v>3674</v>
      </c>
      <c r="B564" s="37" t="s">
        <v>1252</v>
      </c>
      <c r="C564" s="39">
        <v>719</v>
      </c>
    </row>
    <row r="565" spans="1:3" s="7" customFormat="1" ht="16.5" customHeight="1">
      <c r="A565" s="36">
        <v>3675</v>
      </c>
      <c r="B565" s="30" t="s">
        <v>798</v>
      </c>
      <c r="C565" s="38">
        <v>1106</v>
      </c>
    </row>
    <row r="566" spans="1:3" s="7" customFormat="1" ht="16.5" customHeight="1">
      <c r="A566" s="36">
        <v>3676</v>
      </c>
      <c r="B566" s="30" t="s">
        <v>799</v>
      </c>
      <c r="C566" s="38">
        <v>1106</v>
      </c>
    </row>
    <row r="567" spans="1:3" s="7" customFormat="1" ht="16.5" customHeight="1">
      <c r="A567" s="36">
        <v>3677</v>
      </c>
      <c r="B567" s="37" t="s">
        <v>1253</v>
      </c>
      <c r="C567" s="38">
        <v>775</v>
      </c>
    </row>
    <row r="568" spans="1:3" s="7" customFormat="1" ht="16.5" customHeight="1">
      <c r="A568" s="36">
        <v>3678</v>
      </c>
      <c r="B568" s="37" t="s">
        <v>1254</v>
      </c>
      <c r="C568" s="39">
        <v>775</v>
      </c>
    </row>
    <row r="569" spans="1:3" s="7" customFormat="1" ht="16.5" customHeight="1">
      <c r="A569" s="36">
        <v>3679</v>
      </c>
      <c r="B569" s="30" t="s">
        <v>800</v>
      </c>
      <c r="C569" s="38">
        <v>1146</v>
      </c>
    </row>
    <row r="570" spans="1:3" s="7" customFormat="1" ht="16.5" customHeight="1">
      <c r="A570" s="36">
        <v>3680</v>
      </c>
      <c r="B570" s="30" t="s">
        <v>801</v>
      </c>
      <c r="C570" s="38">
        <v>1146</v>
      </c>
    </row>
    <row r="571" spans="1:3" s="7" customFormat="1" ht="16.5" customHeight="1">
      <c r="A571" s="36">
        <v>3681</v>
      </c>
      <c r="B571" s="37" t="s">
        <v>1255</v>
      </c>
      <c r="C571" s="38">
        <v>803</v>
      </c>
    </row>
    <row r="572" spans="1:3" s="7" customFormat="1" ht="16.5" customHeight="1">
      <c r="A572" s="36">
        <v>3682</v>
      </c>
      <c r="B572" s="37" t="s">
        <v>1256</v>
      </c>
      <c r="C572" s="39">
        <v>803</v>
      </c>
    </row>
    <row r="573" spans="1:3" s="7" customFormat="1" ht="16.5" customHeight="1">
      <c r="A573" s="36">
        <v>3683</v>
      </c>
      <c r="B573" s="30" t="s">
        <v>802</v>
      </c>
      <c r="C573" s="38">
        <v>511</v>
      </c>
    </row>
    <row r="574" spans="1:3" s="7" customFormat="1" ht="16.5" customHeight="1">
      <c r="A574" s="36">
        <v>3684</v>
      </c>
      <c r="B574" s="30" t="s">
        <v>803</v>
      </c>
      <c r="C574" s="38">
        <v>511</v>
      </c>
    </row>
    <row r="575" spans="1:3" s="7" customFormat="1" ht="16.5" customHeight="1">
      <c r="A575" s="36">
        <v>3685</v>
      </c>
      <c r="B575" s="37" t="s">
        <v>1257</v>
      </c>
      <c r="C575" s="38">
        <v>358</v>
      </c>
    </row>
    <row r="576" spans="1:3" s="7" customFormat="1" ht="16.5" customHeight="1">
      <c r="A576" s="36">
        <v>3686</v>
      </c>
      <c r="B576" s="37" t="s">
        <v>1258</v>
      </c>
      <c r="C576" s="38">
        <v>358</v>
      </c>
    </row>
    <row r="577" spans="1:3" s="7" customFormat="1" ht="16.5" customHeight="1">
      <c r="A577" s="36">
        <v>3687</v>
      </c>
      <c r="B577" s="30" t="s">
        <v>804</v>
      </c>
      <c r="C577" s="38">
        <v>687</v>
      </c>
    </row>
    <row r="578" spans="1:3" s="7" customFormat="1" ht="16.5" customHeight="1">
      <c r="A578" s="36">
        <v>3688</v>
      </c>
      <c r="B578" s="30" t="s">
        <v>805</v>
      </c>
      <c r="C578" s="38">
        <v>687</v>
      </c>
    </row>
    <row r="579" spans="1:3" s="7" customFormat="1" ht="16.5" customHeight="1">
      <c r="A579" s="36">
        <v>3689</v>
      </c>
      <c r="B579" s="37" t="s">
        <v>1259</v>
      </c>
      <c r="C579" s="38">
        <v>481</v>
      </c>
    </row>
    <row r="580" spans="1:3" s="7" customFormat="1" ht="16.5" customHeight="1">
      <c r="A580" s="36">
        <v>3690</v>
      </c>
      <c r="B580" s="37" t="s">
        <v>1260</v>
      </c>
      <c r="C580" s="38">
        <v>481</v>
      </c>
    </row>
    <row r="581" spans="1:3" s="7" customFormat="1" ht="16.5" customHeight="1">
      <c r="A581" s="36">
        <v>3691</v>
      </c>
      <c r="B581" s="30" t="s">
        <v>806</v>
      </c>
      <c r="C581" s="38">
        <v>767</v>
      </c>
    </row>
    <row r="582" spans="1:3" s="7" customFormat="1" ht="16.5" customHeight="1">
      <c r="A582" s="36">
        <v>3692</v>
      </c>
      <c r="B582" s="30" t="s">
        <v>807</v>
      </c>
      <c r="C582" s="38">
        <v>767</v>
      </c>
    </row>
    <row r="583" spans="1:3" s="7" customFormat="1" ht="16.5" customHeight="1">
      <c r="A583" s="36">
        <v>3693</v>
      </c>
      <c r="B583" s="37" t="s">
        <v>1261</v>
      </c>
      <c r="C583" s="38">
        <v>537</v>
      </c>
    </row>
    <row r="584" spans="1:3" s="7" customFormat="1" ht="16.5" customHeight="1">
      <c r="A584" s="36">
        <v>3694</v>
      </c>
      <c r="B584" s="37" t="s">
        <v>1262</v>
      </c>
      <c r="C584" s="38">
        <v>537</v>
      </c>
    </row>
    <row r="585" spans="1:3" s="7" customFormat="1" ht="16.5" customHeight="1">
      <c r="A585" s="36">
        <v>3695</v>
      </c>
      <c r="B585" s="30" t="s">
        <v>808</v>
      </c>
      <c r="C585" s="38">
        <v>847</v>
      </c>
    </row>
    <row r="586" spans="1:3" s="7" customFormat="1" ht="16.5" customHeight="1">
      <c r="A586" s="36">
        <v>3696</v>
      </c>
      <c r="B586" s="30" t="s">
        <v>809</v>
      </c>
      <c r="C586" s="38">
        <v>847</v>
      </c>
    </row>
    <row r="587" spans="1:3" s="7" customFormat="1" ht="16.5" customHeight="1">
      <c r="A587" s="36">
        <v>3697</v>
      </c>
      <c r="B587" s="37" t="s">
        <v>1263</v>
      </c>
      <c r="C587" s="38">
        <v>593</v>
      </c>
    </row>
    <row r="588" spans="1:3" s="7" customFormat="1" ht="16.5" customHeight="1">
      <c r="A588" s="36">
        <v>3698</v>
      </c>
      <c r="B588" s="37" t="s">
        <v>1264</v>
      </c>
      <c r="C588" s="38">
        <v>593</v>
      </c>
    </row>
    <row r="589" spans="1:3" s="7" customFormat="1" ht="16.5" customHeight="1">
      <c r="A589" s="36">
        <v>3699</v>
      </c>
      <c r="B589" s="30" t="s">
        <v>810</v>
      </c>
      <c r="C589" s="38">
        <v>927</v>
      </c>
    </row>
    <row r="590" spans="1:3" s="7" customFormat="1" ht="16.5" customHeight="1">
      <c r="A590" s="36">
        <v>3700</v>
      </c>
      <c r="B590" s="30" t="s">
        <v>811</v>
      </c>
      <c r="C590" s="38">
        <v>927</v>
      </c>
    </row>
    <row r="591" spans="1:3" s="7" customFormat="1" ht="16.5" customHeight="1">
      <c r="A591" s="36">
        <v>3701</v>
      </c>
      <c r="B591" s="37" t="s">
        <v>1265</v>
      </c>
      <c r="C591" s="38">
        <v>649</v>
      </c>
    </row>
    <row r="592" spans="1:3" s="7" customFormat="1" ht="16.5" customHeight="1">
      <c r="A592" s="36">
        <v>3702</v>
      </c>
      <c r="B592" s="37" t="s">
        <v>1266</v>
      </c>
      <c r="C592" s="38">
        <v>649</v>
      </c>
    </row>
    <row r="593" spans="1:3" s="7" customFormat="1" ht="16.5" customHeight="1">
      <c r="A593" s="36">
        <v>3703</v>
      </c>
      <c r="B593" s="30" t="s">
        <v>812</v>
      </c>
      <c r="C593" s="38">
        <v>758</v>
      </c>
    </row>
    <row r="594" spans="1:3" s="7" customFormat="1" ht="16.5" customHeight="1">
      <c r="A594" s="36">
        <v>3704</v>
      </c>
      <c r="B594" s="30" t="s">
        <v>813</v>
      </c>
      <c r="C594" s="38">
        <v>758</v>
      </c>
    </row>
    <row r="595" spans="1:3" s="7" customFormat="1" ht="16.5" customHeight="1">
      <c r="A595" s="36">
        <v>3705</v>
      </c>
      <c r="B595" s="37" t="s">
        <v>1267</v>
      </c>
      <c r="C595" s="38">
        <v>531</v>
      </c>
    </row>
    <row r="596" spans="1:3" s="7" customFormat="1" ht="16.5" customHeight="1">
      <c r="A596" s="36">
        <v>3706</v>
      </c>
      <c r="B596" s="37" t="s">
        <v>1268</v>
      </c>
      <c r="C596" s="38">
        <v>531</v>
      </c>
    </row>
    <row r="597" spans="1:3" s="7" customFormat="1" ht="16.5" customHeight="1">
      <c r="A597" s="36">
        <v>3707</v>
      </c>
      <c r="B597" s="30" t="s">
        <v>814</v>
      </c>
      <c r="C597" s="38">
        <v>838</v>
      </c>
    </row>
    <row r="598" spans="1:3" s="7" customFormat="1" ht="16.5" customHeight="1">
      <c r="A598" s="36">
        <v>3708</v>
      </c>
      <c r="B598" s="30" t="s">
        <v>815</v>
      </c>
      <c r="C598" s="38">
        <v>838</v>
      </c>
    </row>
    <row r="599" spans="1:3" s="7" customFormat="1" ht="16.5" customHeight="1">
      <c r="A599" s="36">
        <v>3709</v>
      </c>
      <c r="B599" s="37" t="s">
        <v>1269</v>
      </c>
      <c r="C599" s="38">
        <v>587</v>
      </c>
    </row>
    <row r="600" spans="1:3" s="7" customFormat="1" ht="16.5" customHeight="1">
      <c r="A600" s="36">
        <v>3710</v>
      </c>
      <c r="B600" s="37" t="s">
        <v>1270</v>
      </c>
      <c r="C600" s="38">
        <v>587</v>
      </c>
    </row>
    <row r="601" spans="1:3" s="7" customFormat="1" ht="16.5" customHeight="1">
      <c r="A601" s="36">
        <v>3711</v>
      </c>
      <c r="B601" s="30" t="s">
        <v>816</v>
      </c>
      <c r="C601" s="38">
        <v>918</v>
      </c>
    </row>
    <row r="602" spans="1:3" s="7" customFormat="1" ht="16.5" customHeight="1">
      <c r="A602" s="36">
        <v>3712</v>
      </c>
      <c r="B602" s="30" t="s">
        <v>817</v>
      </c>
      <c r="C602" s="38">
        <v>918</v>
      </c>
    </row>
    <row r="603" spans="1:3" s="7" customFormat="1" ht="16.5" customHeight="1">
      <c r="A603" s="36">
        <v>3713</v>
      </c>
      <c r="B603" s="37" t="s">
        <v>1271</v>
      </c>
      <c r="C603" s="38">
        <v>643</v>
      </c>
    </row>
    <row r="604" spans="1:3" s="7" customFormat="1" ht="16.5" customHeight="1">
      <c r="A604" s="36">
        <v>3714</v>
      </c>
      <c r="B604" s="37" t="s">
        <v>1272</v>
      </c>
      <c r="C604" s="38">
        <v>643</v>
      </c>
    </row>
    <row r="605" spans="1:3" s="7" customFormat="1" ht="16.5" customHeight="1">
      <c r="A605" s="36">
        <v>3715</v>
      </c>
      <c r="B605" s="30" t="s">
        <v>818</v>
      </c>
      <c r="C605" s="38">
        <v>998</v>
      </c>
    </row>
    <row r="606" spans="1:3" s="7" customFormat="1" ht="16.5" customHeight="1">
      <c r="A606" s="36">
        <v>3716</v>
      </c>
      <c r="B606" s="30" t="s">
        <v>819</v>
      </c>
      <c r="C606" s="38">
        <v>998</v>
      </c>
    </row>
    <row r="607" spans="1:3" s="7" customFormat="1" ht="16.5" customHeight="1">
      <c r="A607" s="36">
        <v>3717</v>
      </c>
      <c r="B607" s="37" t="s">
        <v>1273</v>
      </c>
      <c r="C607" s="38">
        <v>699</v>
      </c>
    </row>
    <row r="608" spans="1:3" s="7" customFormat="1" ht="16.5" customHeight="1">
      <c r="A608" s="36">
        <v>3718</v>
      </c>
      <c r="B608" s="37" t="s">
        <v>1274</v>
      </c>
      <c r="C608" s="38">
        <v>699</v>
      </c>
    </row>
    <row r="609" spans="1:3" s="7" customFormat="1" ht="16.5" customHeight="1">
      <c r="A609" s="36">
        <v>3719</v>
      </c>
      <c r="B609" s="30" t="s">
        <v>820</v>
      </c>
      <c r="C609" s="38">
        <v>926</v>
      </c>
    </row>
    <row r="610" spans="1:3" s="7" customFormat="1" ht="16.5" customHeight="1">
      <c r="A610" s="36">
        <v>3720</v>
      </c>
      <c r="B610" s="30" t="s">
        <v>821</v>
      </c>
      <c r="C610" s="38">
        <v>926</v>
      </c>
    </row>
    <row r="611" spans="1:3" s="7" customFormat="1" ht="16.5" customHeight="1">
      <c r="A611" s="36">
        <v>3721</v>
      </c>
      <c r="B611" s="37" t="s">
        <v>1275</v>
      </c>
      <c r="C611" s="38">
        <v>649</v>
      </c>
    </row>
    <row r="612" spans="1:3" s="7" customFormat="1" ht="16.5" customHeight="1">
      <c r="A612" s="36">
        <v>3722</v>
      </c>
      <c r="B612" s="37" t="s">
        <v>1276</v>
      </c>
      <c r="C612" s="38">
        <v>649</v>
      </c>
    </row>
    <row r="613" spans="1:20" ht="16.5" customHeight="1">
      <c r="A613" s="36">
        <v>3723</v>
      </c>
      <c r="B613" s="30" t="s">
        <v>822</v>
      </c>
      <c r="C613" s="38">
        <v>1006</v>
      </c>
      <c r="F613" s="5"/>
      <c r="G613" s="5"/>
      <c r="H613" s="5"/>
      <c r="I613" s="5"/>
      <c r="J613" s="5"/>
      <c r="K613" s="5"/>
      <c r="P613" s="5"/>
      <c r="Q613" s="5"/>
      <c r="S613" s="5"/>
      <c r="T613" s="5"/>
    </row>
    <row r="614" spans="1:20" ht="16.5" customHeight="1">
      <c r="A614" s="36">
        <v>3724</v>
      </c>
      <c r="B614" s="30" t="s">
        <v>823</v>
      </c>
      <c r="C614" s="38">
        <v>1006</v>
      </c>
      <c r="F614" s="5"/>
      <c r="G614" s="5"/>
      <c r="H614" s="5"/>
      <c r="I614" s="5"/>
      <c r="J614" s="5"/>
      <c r="K614" s="5"/>
      <c r="P614" s="5"/>
      <c r="Q614" s="5"/>
      <c r="S614" s="5"/>
      <c r="T614" s="5"/>
    </row>
    <row r="615" spans="1:4" s="7" customFormat="1" ht="16.5" customHeight="1">
      <c r="A615" s="36">
        <v>3725</v>
      </c>
      <c r="B615" s="37" t="s">
        <v>1277</v>
      </c>
      <c r="C615" s="38">
        <v>705</v>
      </c>
      <c r="D615" s="6"/>
    </row>
    <row r="616" spans="1:4" s="7" customFormat="1" ht="16.5" customHeight="1">
      <c r="A616" s="36">
        <v>3726</v>
      </c>
      <c r="B616" s="37" t="s">
        <v>1278</v>
      </c>
      <c r="C616" s="38">
        <v>705</v>
      </c>
      <c r="D616" s="6"/>
    </row>
    <row r="617" spans="1:3" s="7" customFormat="1" ht="16.5" customHeight="1">
      <c r="A617" s="36">
        <v>3727</v>
      </c>
      <c r="B617" s="30" t="s">
        <v>824</v>
      </c>
      <c r="C617" s="38">
        <v>1086</v>
      </c>
    </row>
    <row r="618" spans="1:3" s="7" customFormat="1" ht="16.5" customHeight="1">
      <c r="A618" s="36">
        <v>3728</v>
      </c>
      <c r="B618" s="30" t="s">
        <v>825</v>
      </c>
      <c r="C618" s="38">
        <v>1086</v>
      </c>
    </row>
    <row r="619" spans="1:3" s="7" customFormat="1" ht="16.5" customHeight="1">
      <c r="A619" s="36">
        <v>3729</v>
      </c>
      <c r="B619" s="37" t="s">
        <v>1279</v>
      </c>
      <c r="C619" s="38">
        <v>761</v>
      </c>
    </row>
    <row r="620" spans="1:3" s="7" customFormat="1" ht="16.5" customHeight="1">
      <c r="A620" s="36">
        <v>3730</v>
      </c>
      <c r="B620" s="37" t="s">
        <v>1280</v>
      </c>
      <c r="C620" s="38">
        <v>761</v>
      </c>
    </row>
    <row r="621" spans="1:3" s="7" customFormat="1" ht="16.5" customHeight="1">
      <c r="A621" s="36">
        <v>3731</v>
      </c>
      <c r="B621" s="30" t="s">
        <v>826</v>
      </c>
      <c r="C621" s="38">
        <v>1046</v>
      </c>
    </row>
    <row r="622" spans="1:3" s="7" customFormat="1" ht="16.5" customHeight="1">
      <c r="A622" s="36">
        <v>3732</v>
      </c>
      <c r="B622" s="30" t="s">
        <v>827</v>
      </c>
      <c r="C622" s="38">
        <v>1046</v>
      </c>
    </row>
    <row r="623" spans="1:3" s="7" customFormat="1" ht="16.5" customHeight="1">
      <c r="A623" s="36">
        <v>3733</v>
      </c>
      <c r="B623" s="37" t="s">
        <v>1281</v>
      </c>
      <c r="C623" s="38">
        <v>733</v>
      </c>
    </row>
    <row r="624" spans="1:3" s="7" customFormat="1" ht="16.5" customHeight="1">
      <c r="A624" s="36">
        <v>3734</v>
      </c>
      <c r="B624" s="37" t="s">
        <v>1282</v>
      </c>
      <c r="C624" s="38">
        <v>733</v>
      </c>
    </row>
    <row r="625" spans="1:3" s="7" customFormat="1" ht="16.5" customHeight="1">
      <c r="A625" s="36">
        <v>3735</v>
      </c>
      <c r="B625" s="30" t="s">
        <v>828</v>
      </c>
      <c r="C625" s="38">
        <v>1126</v>
      </c>
    </row>
    <row r="626" spans="1:3" s="7" customFormat="1" ht="16.5" customHeight="1">
      <c r="A626" s="36">
        <v>3736</v>
      </c>
      <c r="B626" s="30" t="s">
        <v>829</v>
      </c>
      <c r="C626" s="38">
        <v>1126</v>
      </c>
    </row>
    <row r="627" spans="1:3" s="7" customFormat="1" ht="16.5" customHeight="1">
      <c r="A627" s="36">
        <v>3737</v>
      </c>
      <c r="B627" s="37" t="s">
        <v>1283</v>
      </c>
      <c r="C627" s="38">
        <v>789</v>
      </c>
    </row>
    <row r="628" spans="1:3" s="7" customFormat="1" ht="16.5" customHeight="1">
      <c r="A628" s="36">
        <v>3738</v>
      </c>
      <c r="B628" s="37" t="s">
        <v>1284</v>
      </c>
      <c r="C628" s="39">
        <v>789</v>
      </c>
    </row>
    <row r="629" spans="1:3" s="7" customFormat="1" ht="16.5" customHeight="1">
      <c r="A629" s="36">
        <v>3739</v>
      </c>
      <c r="B629" s="30" t="s">
        <v>830</v>
      </c>
      <c r="C629" s="38">
        <v>1166</v>
      </c>
    </row>
    <row r="630" spans="1:3" s="7" customFormat="1" ht="16.5" customHeight="1">
      <c r="A630" s="36">
        <v>3740</v>
      </c>
      <c r="B630" s="30" t="s">
        <v>831</v>
      </c>
      <c r="C630" s="38">
        <v>1166</v>
      </c>
    </row>
    <row r="631" spans="1:3" s="7" customFormat="1" ht="16.5" customHeight="1">
      <c r="A631" s="36">
        <v>3741</v>
      </c>
      <c r="B631" s="37" t="s">
        <v>1285</v>
      </c>
      <c r="C631" s="38">
        <v>817</v>
      </c>
    </row>
    <row r="632" spans="1:3" s="7" customFormat="1" ht="16.5" customHeight="1">
      <c r="A632" s="36">
        <v>3742</v>
      </c>
      <c r="B632" s="37" t="s">
        <v>1286</v>
      </c>
      <c r="C632" s="39">
        <v>817</v>
      </c>
    </row>
    <row r="633" spans="1:3" s="7" customFormat="1" ht="16.5" customHeight="1">
      <c r="A633" s="36">
        <v>3743</v>
      </c>
      <c r="B633" s="30" t="s">
        <v>1287</v>
      </c>
      <c r="C633" s="43">
        <v>964</v>
      </c>
    </row>
    <row r="634" spans="1:3" s="7" customFormat="1" ht="16.5" customHeight="1">
      <c r="A634" s="36">
        <v>3744</v>
      </c>
      <c r="B634" s="30" t="s">
        <v>832</v>
      </c>
      <c r="C634" s="43">
        <v>964</v>
      </c>
    </row>
    <row r="635" spans="1:3" s="7" customFormat="1" ht="16.5" customHeight="1">
      <c r="A635" s="36">
        <v>3745</v>
      </c>
      <c r="B635" s="37" t="s">
        <v>1288</v>
      </c>
      <c r="C635" s="43">
        <v>675</v>
      </c>
    </row>
    <row r="636" spans="1:3" s="7" customFormat="1" ht="16.5" customHeight="1">
      <c r="A636" s="36">
        <v>3746</v>
      </c>
      <c r="B636" s="37" t="s">
        <v>1289</v>
      </c>
      <c r="C636" s="43">
        <v>675</v>
      </c>
    </row>
    <row r="637" spans="1:3" s="7" customFormat="1" ht="16.5" customHeight="1">
      <c r="A637" s="36">
        <v>3747</v>
      </c>
      <c r="B637" s="30" t="s">
        <v>1290</v>
      </c>
      <c r="C637" s="43">
        <v>864</v>
      </c>
    </row>
    <row r="638" spans="1:3" s="7" customFormat="1" ht="16.5" customHeight="1">
      <c r="A638" s="36">
        <v>3748</v>
      </c>
      <c r="B638" s="30" t="s">
        <v>833</v>
      </c>
      <c r="C638" s="43">
        <v>864</v>
      </c>
    </row>
    <row r="639" spans="1:3" s="7" customFormat="1" ht="16.5" customHeight="1">
      <c r="A639" s="36">
        <v>3749</v>
      </c>
      <c r="B639" s="37" t="s">
        <v>1291</v>
      </c>
      <c r="C639" s="43">
        <v>605</v>
      </c>
    </row>
    <row r="640" spans="1:3" s="7" customFormat="1" ht="16.5" customHeight="1">
      <c r="A640" s="36">
        <v>3750</v>
      </c>
      <c r="B640" s="37" t="s">
        <v>1292</v>
      </c>
      <c r="C640" s="43">
        <v>605</v>
      </c>
    </row>
    <row r="641" spans="1:3" s="7" customFormat="1" ht="16.5" customHeight="1">
      <c r="A641" s="36">
        <v>3751</v>
      </c>
      <c r="B641" s="30" t="s">
        <v>1293</v>
      </c>
      <c r="C641" s="43">
        <v>984</v>
      </c>
    </row>
    <row r="642" spans="1:3" s="7" customFormat="1" ht="16.5" customHeight="1">
      <c r="A642" s="36">
        <v>3752</v>
      </c>
      <c r="B642" s="30" t="s">
        <v>834</v>
      </c>
      <c r="C642" s="43">
        <v>984</v>
      </c>
    </row>
    <row r="643" spans="1:3" s="7" customFormat="1" ht="16.5" customHeight="1">
      <c r="A643" s="36">
        <v>3753</v>
      </c>
      <c r="B643" s="37" t="s">
        <v>1294</v>
      </c>
      <c r="C643" s="43">
        <v>689</v>
      </c>
    </row>
    <row r="644" spans="1:3" s="7" customFormat="1" ht="16.5" customHeight="1">
      <c r="A644" s="36">
        <v>3754</v>
      </c>
      <c r="B644" s="37" t="s">
        <v>1295</v>
      </c>
      <c r="C644" s="43">
        <v>689</v>
      </c>
    </row>
    <row r="645" spans="1:3" s="7" customFormat="1" ht="16.5" customHeight="1">
      <c r="A645" s="36">
        <v>3755</v>
      </c>
      <c r="B645" s="30" t="s">
        <v>1296</v>
      </c>
      <c r="C645" s="43">
        <v>928</v>
      </c>
    </row>
    <row r="646" spans="1:3" s="7" customFormat="1" ht="16.5" customHeight="1">
      <c r="A646" s="36">
        <v>3756</v>
      </c>
      <c r="B646" s="30" t="s">
        <v>835</v>
      </c>
      <c r="C646" s="43">
        <v>928</v>
      </c>
    </row>
    <row r="647" spans="1:3" s="7" customFormat="1" ht="16.5" customHeight="1">
      <c r="A647" s="36">
        <v>3757</v>
      </c>
      <c r="B647" s="37" t="s">
        <v>1297</v>
      </c>
      <c r="C647" s="43">
        <v>650</v>
      </c>
    </row>
    <row r="648" spans="1:3" s="7" customFormat="1" ht="16.5" customHeight="1">
      <c r="A648" s="36">
        <v>3758</v>
      </c>
      <c r="B648" s="37" t="s">
        <v>1298</v>
      </c>
      <c r="C648" s="43">
        <v>650</v>
      </c>
    </row>
    <row r="649" spans="1:3" s="7" customFormat="1" ht="16.5" customHeight="1">
      <c r="A649" s="36">
        <v>3759</v>
      </c>
      <c r="B649" s="30" t="s">
        <v>1299</v>
      </c>
      <c r="C649" s="43">
        <v>764</v>
      </c>
    </row>
    <row r="650" spans="1:3" s="7" customFormat="1" ht="16.5" customHeight="1">
      <c r="A650" s="36">
        <v>3760</v>
      </c>
      <c r="B650" s="30" t="s">
        <v>836</v>
      </c>
      <c r="C650" s="43">
        <v>764</v>
      </c>
    </row>
    <row r="651" spans="1:3" s="7" customFormat="1" ht="16.5" customHeight="1">
      <c r="A651" s="36">
        <v>3761</v>
      </c>
      <c r="B651" s="37" t="s">
        <v>1300</v>
      </c>
      <c r="C651" s="43">
        <v>535</v>
      </c>
    </row>
    <row r="652" spans="1:3" s="7" customFormat="1" ht="16.5" customHeight="1">
      <c r="A652" s="36">
        <v>3762</v>
      </c>
      <c r="B652" s="37" t="s">
        <v>1301</v>
      </c>
      <c r="C652" s="43">
        <v>535</v>
      </c>
    </row>
    <row r="653" spans="1:3" s="7" customFormat="1" ht="16.5" customHeight="1">
      <c r="A653" s="36">
        <v>3763</v>
      </c>
      <c r="B653" s="30" t="s">
        <v>1302</v>
      </c>
      <c r="C653" s="43">
        <v>884</v>
      </c>
    </row>
    <row r="654" spans="1:3" s="7" customFormat="1" ht="16.5" customHeight="1">
      <c r="A654" s="36">
        <v>3764</v>
      </c>
      <c r="B654" s="30" t="s">
        <v>837</v>
      </c>
      <c r="C654" s="43">
        <v>884</v>
      </c>
    </row>
    <row r="655" spans="1:3" s="7" customFormat="1" ht="16.5" customHeight="1">
      <c r="A655" s="36">
        <v>3765</v>
      </c>
      <c r="B655" s="37" t="s">
        <v>1303</v>
      </c>
      <c r="C655" s="43">
        <v>619</v>
      </c>
    </row>
    <row r="656" spans="1:3" s="7" customFormat="1" ht="16.5" customHeight="1">
      <c r="A656" s="36">
        <v>3766</v>
      </c>
      <c r="B656" s="37" t="s">
        <v>1304</v>
      </c>
      <c r="C656" s="43">
        <v>619</v>
      </c>
    </row>
    <row r="657" spans="1:3" s="7" customFormat="1" ht="16.5" customHeight="1">
      <c r="A657" s="36">
        <v>3767</v>
      </c>
      <c r="B657" s="30" t="s">
        <v>1305</v>
      </c>
      <c r="C657" s="43">
        <v>1004</v>
      </c>
    </row>
    <row r="658" spans="1:3" s="7" customFormat="1" ht="16.5" customHeight="1">
      <c r="A658" s="36">
        <v>3768</v>
      </c>
      <c r="B658" s="30" t="s">
        <v>838</v>
      </c>
      <c r="C658" s="43">
        <v>1004</v>
      </c>
    </row>
    <row r="659" spans="1:3" s="7" customFormat="1" ht="16.5" customHeight="1">
      <c r="A659" s="36">
        <v>3769</v>
      </c>
      <c r="B659" s="37" t="s">
        <v>1306</v>
      </c>
      <c r="C659" s="43">
        <v>703</v>
      </c>
    </row>
    <row r="660" spans="1:3" s="7" customFormat="1" ht="16.5" customHeight="1">
      <c r="A660" s="36">
        <v>3770</v>
      </c>
      <c r="B660" s="37" t="s">
        <v>1307</v>
      </c>
      <c r="C660" s="43">
        <v>703</v>
      </c>
    </row>
    <row r="661" spans="1:3" s="7" customFormat="1" ht="16.5" customHeight="1">
      <c r="A661" s="36">
        <v>3771</v>
      </c>
      <c r="B661" s="30" t="s">
        <v>1308</v>
      </c>
      <c r="C661" s="43">
        <v>828</v>
      </c>
    </row>
    <row r="662" spans="1:3" s="7" customFormat="1" ht="16.5" customHeight="1">
      <c r="A662" s="36">
        <v>3772</v>
      </c>
      <c r="B662" s="30" t="s">
        <v>839</v>
      </c>
      <c r="C662" s="43">
        <v>828</v>
      </c>
    </row>
    <row r="663" spans="1:3" s="7" customFormat="1" ht="16.5" customHeight="1">
      <c r="A663" s="36">
        <v>3773</v>
      </c>
      <c r="B663" s="37" t="s">
        <v>1309</v>
      </c>
      <c r="C663" s="43">
        <v>580</v>
      </c>
    </row>
    <row r="664" spans="1:3" s="7" customFormat="1" ht="16.5" customHeight="1">
      <c r="A664" s="36">
        <v>3774</v>
      </c>
      <c r="B664" s="37" t="s">
        <v>1310</v>
      </c>
      <c r="C664" s="43">
        <v>580</v>
      </c>
    </row>
    <row r="665" spans="1:3" s="7" customFormat="1" ht="16.5" customHeight="1">
      <c r="A665" s="36">
        <v>3775</v>
      </c>
      <c r="B665" s="30" t="s">
        <v>1311</v>
      </c>
      <c r="C665" s="43">
        <v>948</v>
      </c>
    </row>
    <row r="666" spans="1:3" s="7" customFormat="1" ht="16.5" customHeight="1">
      <c r="A666" s="36">
        <v>3776</v>
      </c>
      <c r="B666" s="30" t="s">
        <v>840</v>
      </c>
      <c r="C666" s="43">
        <v>948</v>
      </c>
    </row>
    <row r="667" spans="1:3" s="7" customFormat="1" ht="16.5" customHeight="1">
      <c r="A667" s="36">
        <v>3777</v>
      </c>
      <c r="B667" s="37" t="s">
        <v>1312</v>
      </c>
      <c r="C667" s="43">
        <v>664</v>
      </c>
    </row>
    <row r="668" spans="1:3" s="7" customFormat="1" ht="16.5" customHeight="1">
      <c r="A668" s="36">
        <v>3778</v>
      </c>
      <c r="B668" s="37" t="s">
        <v>1313</v>
      </c>
      <c r="C668" s="43">
        <v>664</v>
      </c>
    </row>
    <row r="669" spans="1:3" s="7" customFormat="1" ht="16.5" customHeight="1">
      <c r="A669" s="36">
        <v>3779</v>
      </c>
      <c r="B669" s="30" t="s">
        <v>1314</v>
      </c>
      <c r="C669" s="43">
        <v>884</v>
      </c>
    </row>
    <row r="670" spans="1:3" s="7" customFormat="1" ht="16.5" customHeight="1">
      <c r="A670" s="36">
        <v>3780</v>
      </c>
      <c r="B670" s="30" t="s">
        <v>841</v>
      </c>
      <c r="C670" s="43">
        <v>884</v>
      </c>
    </row>
    <row r="671" spans="1:3" s="7" customFormat="1" ht="16.5" customHeight="1">
      <c r="A671" s="36">
        <v>3781</v>
      </c>
      <c r="B671" s="37" t="s">
        <v>1315</v>
      </c>
      <c r="C671" s="43">
        <v>619</v>
      </c>
    </row>
    <row r="672" spans="1:3" s="7" customFormat="1" ht="16.5" customHeight="1">
      <c r="A672" s="36">
        <v>3782</v>
      </c>
      <c r="B672" s="37" t="s">
        <v>1316</v>
      </c>
      <c r="C672" s="43">
        <v>619</v>
      </c>
    </row>
    <row r="673" spans="1:3" s="7" customFormat="1" ht="16.5" customHeight="1">
      <c r="A673" s="36">
        <v>3783</v>
      </c>
      <c r="B673" s="30" t="s">
        <v>1317</v>
      </c>
      <c r="C673" s="43">
        <v>688</v>
      </c>
    </row>
    <row r="674" spans="1:3" s="7" customFormat="1" ht="16.5" customHeight="1">
      <c r="A674" s="36">
        <v>3784</v>
      </c>
      <c r="B674" s="30" t="s">
        <v>842</v>
      </c>
      <c r="C674" s="43">
        <v>688</v>
      </c>
    </row>
    <row r="675" spans="1:3" s="7" customFormat="1" ht="16.5" customHeight="1">
      <c r="A675" s="36">
        <v>3785</v>
      </c>
      <c r="B675" s="37" t="s">
        <v>1318</v>
      </c>
      <c r="C675" s="43">
        <v>482</v>
      </c>
    </row>
    <row r="676" spans="1:3" s="7" customFormat="1" ht="16.5" customHeight="1">
      <c r="A676" s="36">
        <v>3786</v>
      </c>
      <c r="B676" s="37" t="s">
        <v>1319</v>
      </c>
      <c r="C676" s="43">
        <v>482</v>
      </c>
    </row>
    <row r="677" spans="1:20" ht="16.5" customHeight="1">
      <c r="A677" s="36">
        <v>3787</v>
      </c>
      <c r="B677" s="30" t="s">
        <v>1320</v>
      </c>
      <c r="C677" s="43">
        <v>808</v>
      </c>
      <c r="F677" s="5"/>
      <c r="G677" s="5"/>
      <c r="H677" s="5"/>
      <c r="I677" s="5"/>
      <c r="J677" s="5"/>
      <c r="K677" s="5"/>
      <c r="P677" s="5"/>
      <c r="Q677" s="5"/>
      <c r="S677" s="5"/>
      <c r="T677" s="5"/>
    </row>
    <row r="678" spans="1:20" ht="16.5" customHeight="1">
      <c r="A678" s="36">
        <v>3788</v>
      </c>
      <c r="B678" s="30" t="s">
        <v>843</v>
      </c>
      <c r="C678" s="43">
        <v>808</v>
      </c>
      <c r="F678" s="5"/>
      <c r="G678" s="5"/>
      <c r="H678" s="5"/>
      <c r="I678" s="5"/>
      <c r="J678" s="5"/>
      <c r="K678" s="5"/>
      <c r="P678" s="5"/>
      <c r="Q678" s="5"/>
      <c r="S678" s="5"/>
      <c r="T678" s="5"/>
    </row>
    <row r="679" spans="1:4" s="7" customFormat="1" ht="16.5" customHeight="1">
      <c r="A679" s="36">
        <v>3789</v>
      </c>
      <c r="B679" s="37" t="s">
        <v>1321</v>
      </c>
      <c r="C679" s="43">
        <v>566</v>
      </c>
      <c r="D679" s="6"/>
    </row>
    <row r="680" spans="1:4" s="7" customFormat="1" ht="16.5" customHeight="1">
      <c r="A680" s="36">
        <v>3790</v>
      </c>
      <c r="B680" s="37" t="s">
        <v>1322</v>
      </c>
      <c r="C680" s="43">
        <v>566</v>
      </c>
      <c r="D680" s="6"/>
    </row>
    <row r="681" spans="1:3" s="7" customFormat="1" ht="16.5" customHeight="1">
      <c r="A681" s="36">
        <v>3791</v>
      </c>
      <c r="B681" s="30" t="s">
        <v>1323</v>
      </c>
      <c r="C681" s="43">
        <v>928</v>
      </c>
    </row>
    <row r="682" spans="1:3" s="7" customFormat="1" ht="16.5" customHeight="1">
      <c r="A682" s="36">
        <v>3792</v>
      </c>
      <c r="B682" s="30" t="s">
        <v>844</v>
      </c>
      <c r="C682" s="43">
        <v>928</v>
      </c>
    </row>
    <row r="683" spans="1:3" s="7" customFormat="1" ht="16.5" customHeight="1">
      <c r="A683" s="36">
        <v>3793</v>
      </c>
      <c r="B683" s="37" t="s">
        <v>1324</v>
      </c>
      <c r="C683" s="43">
        <v>650</v>
      </c>
    </row>
    <row r="684" spans="1:3" s="7" customFormat="1" ht="16.5" customHeight="1">
      <c r="A684" s="36">
        <v>3794</v>
      </c>
      <c r="B684" s="37" t="s">
        <v>1325</v>
      </c>
      <c r="C684" s="43">
        <v>650</v>
      </c>
    </row>
    <row r="685" spans="1:3" s="7" customFormat="1" ht="16.5" customHeight="1">
      <c r="A685" s="36">
        <v>3795</v>
      </c>
      <c r="B685" s="30" t="s">
        <v>1326</v>
      </c>
      <c r="C685" s="43">
        <v>1048</v>
      </c>
    </row>
    <row r="686" spans="1:3" s="7" customFormat="1" ht="16.5" customHeight="1">
      <c r="A686" s="36">
        <v>3796</v>
      </c>
      <c r="B686" s="30" t="s">
        <v>845</v>
      </c>
      <c r="C686" s="43">
        <v>1048</v>
      </c>
    </row>
    <row r="687" spans="1:3" s="7" customFormat="1" ht="16.5" customHeight="1">
      <c r="A687" s="36">
        <v>3797</v>
      </c>
      <c r="B687" s="37" t="s">
        <v>1327</v>
      </c>
      <c r="C687" s="43">
        <v>734</v>
      </c>
    </row>
    <row r="688" spans="1:3" s="7" customFormat="1" ht="16.5" customHeight="1">
      <c r="A688" s="36">
        <v>3798</v>
      </c>
      <c r="B688" s="37" t="s">
        <v>1328</v>
      </c>
      <c r="C688" s="43">
        <v>734</v>
      </c>
    </row>
    <row r="689" spans="1:3" s="7" customFormat="1" ht="16.5" customHeight="1">
      <c r="A689" s="36">
        <v>3799</v>
      </c>
      <c r="B689" s="30" t="s">
        <v>1329</v>
      </c>
      <c r="C689" s="43">
        <v>728</v>
      </c>
    </row>
    <row r="690" spans="1:3" s="7" customFormat="1" ht="16.5" customHeight="1">
      <c r="A690" s="36">
        <v>3800</v>
      </c>
      <c r="B690" s="30" t="s">
        <v>846</v>
      </c>
      <c r="C690" s="43">
        <v>728</v>
      </c>
    </row>
    <row r="691" spans="1:3" s="7" customFormat="1" ht="16.5" customHeight="1">
      <c r="A691" s="36">
        <v>3801</v>
      </c>
      <c r="B691" s="37" t="s">
        <v>1330</v>
      </c>
      <c r="C691" s="43">
        <v>510</v>
      </c>
    </row>
    <row r="692" spans="1:3" s="7" customFormat="1" ht="16.5" customHeight="1">
      <c r="A692" s="36">
        <v>3802</v>
      </c>
      <c r="B692" s="37" t="s">
        <v>1331</v>
      </c>
      <c r="C692" s="43">
        <v>510</v>
      </c>
    </row>
    <row r="693" spans="1:3" s="7" customFormat="1" ht="16.5" customHeight="1">
      <c r="A693" s="36">
        <v>3803</v>
      </c>
      <c r="B693" s="30" t="s">
        <v>1332</v>
      </c>
      <c r="C693" s="43">
        <v>848</v>
      </c>
    </row>
    <row r="694" spans="1:3" s="7" customFormat="1" ht="16.5" customHeight="1">
      <c r="A694" s="36">
        <v>3804</v>
      </c>
      <c r="B694" s="30" t="s">
        <v>847</v>
      </c>
      <c r="C694" s="43">
        <v>848</v>
      </c>
    </row>
    <row r="695" spans="1:3" s="7" customFormat="1" ht="16.5" customHeight="1">
      <c r="A695" s="36">
        <v>3805</v>
      </c>
      <c r="B695" s="37" t="s">
        <v>1333</v>
      </c>
      <c r="C695" s="43">
        <v>594</v>
      </c>
    </row>
    <row r="696" spans="1:3" s="7" customFormat="1" ht="16.5" customHeight="1">
      <c r="A696" s="36">
        <v>3806</v>
      </c>
      <c r="B696" s="37" t="s">
        <v>1334</v>
      </c>
      <c r="C696" s="43">
        <v>594</v>
      </c>
    </row>
    <row r="697" spans="1:3" s="7" customFormat="1" ht="16.5" customHeight="1">
      <c r="A697" s="36">
        <v>3807</v>
      </c>
      <c r="B697" s="30" t="s">
        <v>1335</v>
      </c>
      <c r="C697" s="43">
        <v>968</v>
      </c>
    </row>
    <row r="698" spans="1:3" s="7" customFormat="1" ht="16.5" customHeight="1">
      <c r="A698" s="36">
        <v>3808</v>
      </c>
      <c r="B698" s="30" t="s">
        <v>848</v>
      </c>
      <c r="C698" s="43">
        <v>968</v>
      </c>
    </row>
    <row r="699" spans="1:3" s="7" customFormat="1" ht="16.5" customHeight="1">
      <c r="A699" s="36">
        <v>3809</v>
      </c>
      <c r="B699" s="37" t="s">
        <v>1336</v>
      </c>
      <c r="C699" s="43">
        <v>678</v>
      </c>
    </row>
    <row r="700" spans="1:3" s="7" customFormat="1" ht="16.5" customHeight="1">
      <c r="A700" s="36">
        <v>3810</v>
      </c>
      <c r="B700" s="37" t="s">
        <v>1337</v>
      </c>
      <c r="C700" s="43">
        <v>678</v>
      </c>
    </row>
    <row r="701" spans="1:3" s="7" customFormat="1" ht="16.5" customHeight="1">
      <c r="A701" s="36">
        <v>3811</v>
      </c>
      <c r="B701" s="30" t="s">
        <v>1338</v>
      </c>
      <c r="C701" s="43">
        <v>784</v>
      </c>
    </row>
    <row r="702" spans="1:3" s="7" customFormat="1" ht="16.5" customHeight="1">
      <c r="A702" s="36">
        <v>3812</v>
      </c>
      <c r="B702" s="30" t="s">
        <v>849</v>
      </c>
      <c r="C702" s="43">
        <v>784</v>
      </c>
    </row>
    <row r="703" spans="1:3" s="7" customFormat="1" ht="16.5" customHeight="1">
      <c r="A703" s="36">
        <v>3813</v>
      </c>
      <c r="B703" s="37" t="s">
        <v>1339</v>
      </c>
      <c r="C703" s="43">
        <v>549</v>
      </c>
    </row>
    <row r="704" spans="1:3" s="7" customFormat="1" ht="16.5" customHeight="1">
      <c r="A704" s="36">
        <v>3814</v>
      </c>
      <c r="B704" s="37" t="s">
        <v>1340</v>
      </c>
      <c r="C704" s="43">
        <v>549</v>
      </c>
    </row>
    <row r="705" spans="1:3" s="7" customFormat="1" ht="16.5" customHeight="1">
      <c r="A705" s="36">
        <v>3815</v>
      </c>
      <c r="B705" s="30" t="s">
        <v>1341</v>
      </c>
      <c r="C705" s="43">
        <v>904</v>
      </c>
    </row>
    <row r="706" spans="1:3" s="7" customFormat="1" ht="16.5" customHeight="1">
      <c r="A706" s="36">
        <v>3816</v>
      </c>
      <c r="B706" s="30" t="s">
        <v>850</v>
      </c>
      <c r="C706" s="43">
        <v>904</v>
      </c>
    </row>
    <row r="707" spans="1:3" s="7" customFormat="1" ht="16.5" customHeight="1">
      <c r="A707" s="36">
        <v>3817</v>
      </c>
      <c r="B707" s="37" t="s">
        <v>1342</v>
      </c>
      <c r="C707" s="43">
        <v>633</v>
      </c>
    </row>
    <row r="708" spans="1:3" s="7" customFormat="1" ht="16.5" customHeight="1">
      <c r="A708" s="36">
        <v>3818</v>
      </c>
      <c r="B708" s="37" t="s">
        <v>1343</v>
      </c>
      <c r="C708" s="43">
        <v>633</v>
      </c>
    </row>
    <row r="709" spans="1:3" s="7" customFormat="1" ht="16.5" customHeight="1">
      <c r="A709" s="36">
        <v>3819</v>
      </c>
      <c r="B709" s="30" t="s">
        <v>1344</v>
      </c>
      <c r="C709" s="43">
        <v>864</v>
      </c>
    </row>
    <row r="710" spans="1:3" s="7" customFormat="1" ht="16.5" customHeight="1">
      <c r="A710" s="36">
        <v>3820</v>
      </c>
      <c r="B710" s="30" t="s">
        <v>851</v>
      </c>
      <c r="C710" s="43">
        <v>864</v>
      </c>
    </row>
    <row r="711" spans="1:3" s="7" customFormat="1" ht="16.5" customHeight="1">
      <c r="A711" s="36">
        <v>3821</v>
      </c>
      <c r="B711" s="37" t="s">
        <v>1345</v>
      </c>
      <c r="C711" s="43">
        <v>605</v>
      </c>
    </row>
    <row r="712" spans="1:3" s="7" customFormat="1" ht="16.5" customHeight="1">
      <c r="A712" s="36">
        <v>3822</v>
      </c>
      <c r="B712" s="37" t="s">
        <v>1346</v>
      </c>
      <c r="C712" s="43">
        <v>605</v>
      </c>
    </row>
    <row r="713" spans="1:3" s="7" customFormat="1" ht="16.5" customHeight="1">
      <c r="A713" s="36">
        <v>3823</v>
      </c>
      <c r="B713" s="30" t="s">
        <v>1347</v>
      </c>
      <c r="C713" s="38">
        <v>885</v>
      </c>
    </row>
    <row r="714" spans="1:3" s="7" customFormat="1" ht="16.5" customHeight="1">
      <c r="A714" s="36">
        <v>3824</v>
      </c>
      <c r="B714" s="30" t="s">
        <v>852</v>
      </c>
      <c r="C714" s="38">
        <v>885</v>
      </c>
    </row>
    <row r="715" spans="1:3" s="7" customFormat="1" ht="16.5" customHeight="1">
      <c r="A715" s="36">
        <v>3825</v>
      </c>
      <c r="B715" s="37" t="s">
        <v>1348</v>
      </c>
      <c r="C715" s="38">
        <v>620</v>
      </c>
    </row>
    <row r="716" spans="1:3" s="7" customFormat="1" ht="16.5" customHeight="1">
      <c r="A716" s="36">
        <v>3826</v>
      </c>
      <c r="B716" s="37" t="s">
        <v>1349</v>
      </c>
      <c r="C716" s="39">
        <v>620</v>
      </c>
    </row>
    <row r="717" spans="1:3" s="7" customFormat="1" ht="16.5" customHeight="1">
      <c r="A717" s="36">
        <v>3827</v>
      </c>
      <c r="B717" s="30" t="s">
        <v>853</v>
      </c>
      <c r="C717" s="40">
        <v>80</v>
      </c>
    </row>
    <row r="718" spans="1:3" s="7" customFormat="1" ht="16.5" customHeight="1">
      <c r="A718" s="36">
        <v>3828</v>
      </c>
      <c r="B718" s="30" t="s">
        <v>854</v>
      </c>
      <c r="C718" s="40">
        <v>80</v>
      </c>
    </row>
    <row r="719" spans="1:3" s="7" customFormat="1" ht="16.5" customHeight="1">
      <c r="A719" s="36">
        <v>3829</v>
      </c>
      <c r="B719" s="37" t="s">
        <v>1350</v>
      </c>
      <c r="C719" s="40">
        <v>56</v>
      </c>
    </row>
    <row r="720" spans="1:3" s="7" customFormat="1" ht="16.5" customHeight="1">
      <c r="A720" s="36">
        <v>3830</v>
      </c>
      <c r="B720" s="37" t="s">
        <v>1351</v>
      </c>
      <c r="C720" s="41">
        <v>56</v>
      </c>
    </row>
    <row r="721" spans="1:3" s="7" customFormat="1" ht="16.5" customHeight="1">
      <c r="A721" s="36">
        <v>3831</v>
      </c>
      <c r="B721" s="30" t="s">
        <v>855</v>
      </c>
      <c r="C721" s="40">
        <v>160</v>
      </c>
    </row>
    <row r="722" spans="1:3" s="7" customFormat="1" ht="16.5" customHeight="1">
      <c r="A722" s="36">
        <v>3832</v>
      </c>
      <c r="B722" s="30" t="s">
        <v>856</v>
      </c>
      <c r="C722" s="40">
        <v>160</v>
      </c>
    </row>
    <row r="723" spans="1:3" s="7" customFormat="1" ht="16.5" customHeight="1">
      <c r="A723" s="36">
        <v>3833</v>
      </c>
      <c r="B723" s="37" t="s">
        <v>1352</v>
      </c>
      <c r="C723" s="40">
        <v>112</v>
      </c>
    </row>
    <row r="724" spans="1:3" s="7" customFormat="1" ht="16.5" customHeight="1">
      <c r="A724" s="36">
        <v>3834</v>
      </c>
      <c r="B724" s="37" t="s">
        <v>1353</v>
      </c>
      <c r="C724" s="41">
        <v>112</v>
      </c>
    </row>
    <row r="725" spans="1:3" s="7" customFormat="1" ht="16.5" customHeight="1">
      <c r="A725" s="36">
        <v>3835</v>
      </c>
      <c r="B725" s="30" t="s">
        <v>857</v>
      </c>
      <c r="C725" s="40">
        <v>240</v>
      </c>
    </row>
    <row r="726" spans="1:3" s="7" customFormat="1" ht="16.5" customHeight="1">
      <c r="A726" s="36">
        <v>3836</v>
      </c>
      <c r="B726" s="30" t="s">
        <v>858</v>
      </c>
      <c r="C726" s="40">
        <v>240</v>
      </c>
    </row>
    <row r="727" spans="1:3" s="7" customFormat="1" ht="16.5" customHeight="1">
      <c r="A727" s="36">
        <v>3837</v>
      </c>
      <c r="B727" s="37" t="s">
        <v>1354</v>
      </c>
      <c r="C727" s="40">
        <v>168</v>
      </c>
    </row>
    <row r="728" spans="1:3" s="7" customFormat="1" ht="16.5" customHeight="1">
      <c r="A728" s="36">
        <v>3838</v>
      </c>
      <c r="B728" s="37" t="s">
        <v>1355</v>
      </c>
      <c r="C728" s="41">
        <v>168</v>
      </c>
    </row>
    <row r="729" spans="1:3" s="7" customFormat="1" ht="16.5" customHeight="1">
      <c r="A729" s="36">
        <v>3839</v>
      </c>
      <c r="B729" s="30" t="s">
        <v>859</v>
      </c>
      <c r="C729" s="40">
        <v>320</v>
      </c>
    </row>
    <row r="730" spans="1:3" s="7" customFormat="1" ht="16.5" customHeight="1">
      <c r="A730" s="36">
        <v>3840</v>
      </c>
      <c r="B730" s="30" t="s">
        <v>860</v>
      </c>
      <c r="C730" s="40">
        <v>320</v>
      </c>
    </row>
    <row r="731" spans="1:3" s="7" customFormat="1" ht="16.5" customHeight="1">
      <c r="A731" s="36">
        <v>3841</v>
      </c>
      <c r="B731" s="37" t="s">
        <v>1356</v>
      </c>
      <c r="C731" s="40">
        <v>224</v>
      </c>
    </row>
    <row r="732" spans="1:3" s="7" customFormat="1" ht="16.5" customHeight="1">
      <c r="A732" s="36">
        <v>3842</v>
      </c>
      <c r="B732" s="37" t="s">
        <v>1357</v>
      </c>
      <c r="C732" s="41">
        <v>224</v>
      </c>
    </row>
    <row r="733" spans="1:3" s="7" customFormat="1" ht="16.5" customHeight="1">
      <c r="A733" s="36">
        <v>3843</v>
      </c>
      <c r="B733" s="30" t="s">
        <v>861</v>
      </c>
      <c r="C733" s="40">
        <v>400</v>
      </c>
    </row>
    <row r="734" spans="1:3" s="7" customFormat="1" ht="16.5" customHeight="1">
      <c r="A734" s="36">
        <v>3844</v>
      </c>
      <c r="B734" s="30" t="s">
        <v>862</v>
      </c>
      <c r="C734" s="40">
        <v>400</v>
      </c>
    </row>
    <row r="735" spans="1:3" s="7" customFormat="1" ht="16.5" customHeight="1">
      <c r="A735" s="36">
        <v>3845</v>
      </c>
      <c r="B735" s="37" t="s">
        <v>1358</v>
      </c>
      <c r="C735" s="40">
        <v>280</v>
      </c>
    </row>
    <row r="736" spans="1:3" s="7" customFormat="1" ht="16.5" customHeight="1">
      <c r="A736" s="36">
        <v>3846</v>
      </c>
      <c r="B736" s="37" t="s">
        <v>1359</v>
      </c>
      <c r="C736" s="41">
        <v>280</v>
      </c>
    </row>
    <row r="737" spans="1:3" s="7" customFormat="1" ht="16.5" customHeight="1">
      <c r="A737" s="36">
        <v>3847</v>
      </c>
      <c r="B737" s="30" t="s">
        <v>863</v>
      </c>
      <c r="C737" s="40">
        <v>480</v>
      </c>
    </row>
    <row r="738" spans="1:3" s="7" customFormat="1" ht="16.5" customHeight="1">
      <c r="A738" s="36">
        <v>3848</v>
      </c>
      <c r="B738" s="30" t="s">
        <v>864</v>
      </c>
      <c r="C738" s="40">
        <v>480</v>
      </c>
    </row>
    <row r="739" spans="1:3" s="7" customFormat="1" ht="16.5" customHeight="1">
      <c r="A739" s="36">
        <v>3849</v>
      </c>
      <c r="B739" s="37" t="s">
        <v>1360</v>
      </c>
      <c r="C739" s="40">
        <v>336</v>
      </c>
    </row>
    <row r="740" spans="1:3" s="7" customFormat="1" ht="16.5" customHeight="1">
      <c r="A740" s="36">
        <v>3850</v>
      </c>
      <c r="B740" s="37" t="s">
        <v>1361</v>
      </c>
      <c r="C740" s="41">
        <v>336</v>
      </c>
    </row>
    <row r="741" spans="1:3" s="7" customFormat="1" ht="16.5" customHeight="1">
      <c r="A741" s="36">
        <v>3851</v>
      </c>
      <c r="B741" s="30" t="s">
        <v>865</v>
      </c>
      <c r="C741" s="40">
        <v>560</v>
      </c>
    </row>
    <row r="742" spans="1:3" s="7" customFormat="1" ht="16.5" customHeight="1">
      <c r="A742" s="36">
        <v>3852</v>
      </c>
      <c r="B742" s="30" t="s">
        <v>866</v>
      </c>
      <c r="C742" s="40">
        <v>560</v>
      </c>
    </row>
    <row r="743" spans="1:3" s="7" customFormat="1" ht="16.5" customHeight="1">
      <c r="A743" s="36">
        <v>3853</v>
      </c>
      <c r="B743" s="37" t="s">
        <v>1362</v>
      </c>
      <c r="C743" s="40">
        <v>392</v>
      </c>
    </row>
    <row r="744" spans="1:3" s="7" customFormat="1" ht="16.5" customHeight="1">
      <c r="A744" s="36">
        <v>3854</v>
      </c>
      <c r="B744" s="37" t="s">
        <v>1363</v>
      </c>
      <c r="C744" s="41">
        <v>392</v>
      </c>
    </row>
    <row r="745" spans="1:3" s="7" customFormat="1" ht="16.5" customHeight="1">
      <c r="A745" s="36">
        <v>3855</v>
      </c>
      <c r="B745" s="30" t="s">
        <v>867</v>
      </c>
      <c r="C745" s="40">
        <v>640</v>
      </c>
    </row>
    <row r="746" spans="1:3" s="7" customFormat="1" ht="16.5" customHeight="1">
      <c r="A746" s="36">
        <v>3856</v>
      </c>
      <c r="B746" s="30" t="s">
        <v>868</v>
      </c>
      <c r="C746" s="40">
        <v>640</v>
      </c>
    </row>
    <row r="747" spans="1:3" s="7" customFormat="1" ht="16.5" customHeight="1">
      <c r="A747" s="36">
        <v>3857</v>
      </c>
      <c r="B747" s="37" t="s">
        <v>1364</v>
      </c>
      <c r="C747" s="40">
        <v>448</v>
      </c>
    </row>
    <row r="748" spans="1:3" s="7" customFormat="1" ht="16.5" customHeight="1">
      <c r="A748" s="36">
        <v>3858</v>
      </c>
      <c r="B748" s="37" t="s">
        <v>1365</v>
      </c>
      <c r="C748" s="41">
        <v>448</v>
      </c>
    </row>
    <row r="749" spans="1:3" s="7" customFormat="1" ht="16.5" customHeight="1">
      <c r="A749" s="36">
        <v>3859</v>
      </c>
      <c r="B749" s="30" t="s">
        <v>869</v>
      </c>
      <c r="C749" s="40">
        <v>720</v>
      </c>
    </row>
    <row r="750" spans="1:3" s="7" customFormat="1" ht="16.5" customHeight="1">
      <c r="A750" s="36">
        <v>3860</v>
      </c>
      <c r="B750" s="30" t="s">
        <v>870</v>
      </c>
      <c r="C750" s="40">
        <v>720</v>
      </c>
    </row>
    <row r="751" spans="1:3" s="7" customFormat="1" ht="16.5" customHeight="1">
      <c r="A751" s="36">
        <v>3861</v>
      </c>
      <c r="B751" s="37" t="s">
        <v>1366</v>
      </c>
      <c r="C751" s="40">
        <v>504</v>
      </c>
    </row>
    <row r="752" spans="1:3" s="7" customFormat="1" ht="16.5" customHeight="1">
      <c r="A752" s="36">
        <v>3862</v>
      </c>
      <c r="B752" s="37" t="s">
        <v>1367</v>
      </c>
      <c r="C752" s="41">
        <v>504</v>
      </c>
    </row>
    <row r="753" spans="1:3" s="7" customFormat="1" ht="16.5" customHeight="1">
      <c r="A753" s="36">
        <v>3863</v>
      </c>
      <c r="B753" s="30" t="s">
        <v>871</v>
      </c>
      <c r="C753" s="40">
        <v>800</v>
      </c>
    </row>
    <row r="754" spans="1:3" s="7" customFormat="1" ht="16.5" customHeight="1">
      <c r="A754" s="36">
        <v>3864</v>
      </c>
      <c r="B754" s="30" t="s">
        <v>872</v>
      </c>
      <c r="C754" s="40">
        <v>800</v>
      </c>
    </row>
    <row r="755" spans="1:3" s="7" customFormat="1" ht="16.5" customHeight="1">
      <c r="A755" s="36">
        <v>3865</v>
      </c>
      <c r="B755" s="37" t="s">
        <v>1368</v>
      </c>
      <c r="C755" s="40">
        <v>560</v>
      </c>
    </row>
    <row r="756" spans="1:3" s="7" customFormat="1" ht="16.5" customHeight="1">
      <c r="A756" s="36">
        <v>3866</v>
      </c>
      <c r="B756" s="37" t="s">
        <v>1369</v>
      </c>
      <c r="C756" s="41">
        <v>560</v>
      </c>
    </row>
    <row r="757" spans="1:3" s="7" customFormat="1" ht="16.5" customHeight="1">
      <c r="A757" s="36">
        <v>3867</v>
      </c>
      <c r="B757" s="30" t="s">
        <v>873</v>
      </c>
      <c r="C757" s="40">
        <v>880</v>
      </c>
    </row>
    <row r="758" spans="1:3" s="7" customFormat="1" ht="16.5" customHeight="1">
      <c r="A758" s="36">
        <v>3868</v>
      </c>
      <c r="B758" s="30" t="s">
        <v>874</v>
      </c>
      <c r="C758" s="40">
        <v>880</v>
      </c>
    </row>
    <row r="759" spans="1:3" s="7" customFormat="1" ht="16.5" customHeight="1">
      <c r="A759" s="36">
        <v>3869</v>
      </c>
      <c r="B759" s="37" t="s">
        <v>1370</v>
      </c>
      <c r="C759" s="40">
        <v>616</v>
      </c>
    </row>
    <row r="760" spans="1:3" s="7" customFormat="1" ht="16.5" customHeight="1">
      <c r="A760" s="36">
        <v>3870</v>
      </c>
      <c r="B760" s="37" t="s">
        <v>1371</v>
      </c>
      <c r="C760" s="41">
        <v>616</v>
      </c>
    </row>
    <row r="761" spans="1:3" s="7" customFormat="1" ht="16.5" customHeight="1">
      <c r="A761" s="36">
        <v>3871</v>
      </c>
      <c r="B761" s="30" t="s">
        <v>875</v>
      </c>
      <c r="C761" s="40">
        <v>960</v>
      </c>
    </row>
    <row r="762" spans="1:3" s="7" customFormat="1" ht="16.5" customHeight="1">
      <c r="A762" s="36">
        <v>3872</v>
      </c>
      <c r="B762" s="30" t="s">
        <v>876</v>
      </c>
      <c r="C762" s="40">
        <v>960</v>
      </c>
    </row>
    <row r="763" spans="1:20" ht="16.5" customHeight="1">
      <c r="A763" s="36">
        <v>3873</v>
      </c>
      <c r="B763" s="37" t="s">
        <v>1372</v>
      </c>
      <c r="C763" s="40">
        <v>672</v>
      </c>
      <c r="F763" s="5"/>
      <c r="G763" s="5"/>
      <c r="H763" s="5"/>
      <c r="I763" s="5"/>
      <c r="J763" s="5"/>
      <c r="K763" s="5"/>
      <c r="P763" s="5"/>
      <c r="Q763" s="5"/>
      <c r="S763" s="5"/>
      <c r="T763" s="5"/>
    </row>
    <row r="764" spans="1:4" s="7" customFormat="1" ht="16.5" customHeight="1">
      <c r="A764" s="36">
        <v>3874</v>
      </c>
      <c r="B764" s="37" t="s">
        <v>1373</v>
      </c>
      <c r="C764" s="41">
        <v>672</v>
      </c>
      <c r="D764" s="6"/>
    </row>
    <row r="765" spans="1:4" s="7" customFormat="1" ht="16.5" customHeight="1">
      <c r="A765" s="36">
        <v>3875</v>
      </c>
      <c r="B765" s="30" t="s">
        <v>110</v>
      </c>
      <c r="C765" s="40">
        <v>1040</v>
      </c>
      <c r="D765" s="6"/>
    </row>
    <row r="766" spans="1:3" s="7" customFormat="1" ht="16.5" customHeight="1">
      <c r="A766" s="36">
        <v>3876</v>
      </c>
      <c r="B766" s="30" t="s">
        <v>111</v>
      </c>
      <c r="C766" s="40">
        <v>1040</v>
      </c>
    </row>
    <row r="767" spans="1:3" s="7" customFormat="1" ht="16.5" customHeight="1">
      <c r="A767" s="36">
        <v>3877</v>
      </c>
      <c r="B767" s="37" t="s">
        <v>1374</v>
      </c>
      <c r="C767" s="40">
        <v>728</v>
      </c>
    </row>
    <row r="768" spans="1:3" s="7" customFormat="1" ht="16.5" customHeight="1">
      <c r="A768" s="36">
        <v>3878</v>
      </c>
      <c r="B768" s="37" t="s">
        <v>1375</v>
      </c>
      <c r="C768" s="41">
        <v>728</v>
      </c>
    </row>
    <row r="769" spans="1:3" s="7" customFormat="1" ht="16.5" customHeight="1">
      <c r="A769" s="36">
        <v>3879</v>
      </c>
      <c r="B769" s="30" t="s">
        <v>112</v>
      </c>
      <c r="C769" s="40">
        <v>1120</v>
      </c>
    </row>
    <row r="770" spans="1:3" ht="16.5" customHeight="1">
      <c r="A770" s="36">
        <v>3880</v>
      </c>
      <c r="B770" s="30" t="s">
        <v>113</v>
      </c>
      <c r="C770" s="40">
        <v>1120</v>
      </c>
    </row>
    <row r="771" spans="1:11" ht="16.5" customHeight="1">
      <c r="A771" s="36">
        <v>3881</v>
      </c>
      <c r="B771" s="37" t="s">
        <v>1376</v>
      </c>
      <c r="C771" s="40">
        <v>784</v>
      </c>
      <c r="D771" s="10"/>
      <c r="E771" s="10"/>
      <c r="F771" s="11"/>
      <c r="I771" s="11"/>
      <c r="J771" s="11"/>
      <c r="K771" s="11"/>
    </row>
    <row r="772" spans="1:4" s="7" customFormat="1" ht="16.5" customHeight="1">
      <c r="A772" s="36">
        <v>3882</v>
      </c>
      <c r="B772" s="37" t="s">
        <v>1377</v>
      </c>
      <c r="C772" s="41">
        <v>784</v>
      </c>
      <c r="D772" s="6"/>
    </row>
    <row r="773" spans="1:4" s="7" customFormat="1" ht="16.5" customHeight="1">
      <c r="A773" s="36">
        <v>3883</v>
      </c>
      <c r="B773" s="30" t="s">
        <v>114</v>
      </c>
      <c r="C773" s="40">
        <v>1200</v>
      </c>
      <c r="D773" s="6"/>
    </row>
    <row r="774" spans="1:3" s="7" customFormat="1" ht="16.5" customHeight="1">
      <c r="A774" s="36">
        <v>3884</v>
      </c>
      <c r="B774" s="30" t="s">
        <v>115</v>
      </c>
      <c r="C774" s="40">
        <v>1200</v>
      </c>
    </row>
    <row r="775" spans="1:3" s="7" customFormat="1" ht="16.5" customHeight="1">
      <c r="A775" s="36">
        <v>3885</v>
      </c>
      <c r="B775" s="37" t="s">
        <v>1378</v>
      </c>
      <c r="C775" s="40">
        <v>840</v>
      </c>
    </row>
    <row r="776" spans="1:3" s="7" customFormat="1" ht="16.5" customHeight="1">
      <c r="A776" s="36">
        <v>3886</v>
      </c>
      <c r="B776" s="37" t="s">
        <v>1379</v>
      </c>
      <c r="C776" s="41">
        <v>840</v>
      </c>
    </row>
    <row r="777" spans="1:3" s="7" customFormat="1" ht="16.5" customHeight="1">
      <c r="A777" s="36">
        <v>3887</v>
      </c>
      <c r="B777" s="30" t="s">
        <v>116</v>
      </c>
      <c r="C777" s="40">
        <v>1280</v>
      </c>
    </row>
    <row r="778" spans="1:3" s="7" customFormat="1" ht="16.5" customHeight="1">
      <c r="A778" s="36">
        <v>3888</v>
      </c>
      <c r="B778" s="30" t="s">
        <v>117</v>
      </c>
      <c r="C778" s="40">
        <v>1280</v>
      </c>
    </row>
    <row r="779" spans="1:3" s="7" customFormat="1" ht="16.5" customHeight="1">
      <c r="A779" s="36">
        <v>3889</v>
      </c>
      <c r="B779" s="37" t="s">
        <v>1380</v>
      </c>
      <c r="C779" s="40">
        <v>896</v>
      </c>
    </row>
    <row r="780" spans="1:3" s="7" customFormat="1" ht="16.5" customHeight="1">
      <c r="A780" s="36">
        <v>3890</v>
      </c>
      <c r="B780" s="37" t="s">
        <v>1381</v>
      </c>
      <c r="C780" s="41">
        <v>896</v>
      </c>
    </row>
    <row r="781" spans="1:3" s="7" customFormat="1" ht="16.5" customHeight="1">
      <c r="A781" s="36">
        <v>3891</v>
      </c>
      <c r="B781" s="30" t="s">
        <v>118</v>
      </c>
      <c r="C781" s="40">
        <v>1360</v>
      </c>
    </row>
    <row r="782" spans="1:3" s="7" customFormat="1" ht="16.5" customHeight="1">
      <c r="A782" s="36">
        <v>3892</v>
      </c>
      <c r="B782" s="30" t="s">
        <v>119</v>
      </c>
      <c r="C782" s="40">
        <v>1360</v>
      </c>
    </row>
    <row r="783" spans="1:3" s="7" customFormat="1" ht="16.5" customHeight="1">
      <c r="A783" s="36">
        <v>3893</v>
      </c>
      <c r="B783" s="37" t="s">
        <v>1382</v>
      </c>
      <c r="C783" s="40">
        <v>952</v>
      </c>
    </row>
    <row r="784" spans="1:3" s="7" customFormat="1" ht="16.5" customHeight="1">
      <c r="A784" s="36">
        <v>3894</v>
      </c>
      <c r="B784" s="37" t="s">
        <v>1383</v>
      </c>
      <c r="C784" s="41">
        <v>952</v>
      </c>
    </row>
    <row r="785" spans="1:3" s="7" customFormat="1" ht="16.5" customHeight="1">
      <c r="A785" s="36">
        <v>3895</v>
      </c>
      <c r="B785" s="30" t="s">
        <v>120</v>
      </c>
      <c r="C785" s="40">
        <v>1440</v>
      </c>
    </row>
    <row r="786" spans="1:3" s="7" customFormat="1" ht="16.5" customHeight="1">
      <c r="A786" s="36">
        <v>3896</v>
      </c>
      <c r="B786" s="30" t="s">
        <v>121</v>
      </c>
      <c r="C786" s="40">
        <v>1440</v>
      </c>
    </row>
    <row r="787" spans="1:3" s="7" customFormat="1" ht="16.5" customHeight="1">
      <c r="A787" s="36">
        <v>3897</v>
      </c>
      <c r="B787" s="37" t="s">
        <v>1384</v>
      </c>
      <c r="C787" s="40">
        <v>1008</v>
      </c>
    </row>
    <row r="788" spans="1:3" s="7" customFormat="1" ht="16.5" customHeight="1">
      <c r="A788" s="36">
        <v>3898</v>
      </c>
      <c r="B788" s="37" t="s">
        <v>1385</v>
      </c>
      <c r="C788" s="41">
        <v>1008</v>
      </c>
    </row>
    <row r="789" spans="1:3" s="7" customFormat="1" ht="16.5" customHeight="1">
      <c r="A789" s="36">
        <v>3899</v>
      </c>
      <c r="B789" s="30" t="s">
        <v>122</v>
      </c>
      <c r="C789" s="40">
        <v>1520</v>
      </c>
    </row>
    <row r="790" spans="1:3" s="7" customFormat="1" ht="16.5" customHeight="1">
      <c r="A790" s="36">
        <v>3900</v>
      </c>
      <c r="B790" s="30" t="s">
        <v>123</v>
      </c>
      <c r="C790" s="40">
        <v>1520</v>
      </c>
    </row>
    <row r="791" spans="1:3" s="7" customFormat="1" ht="16.5" customHeight="1">
      <c r="A791" s="36">
        <v>3901</v>
      </c>
      <c r="B791" s="37" t="s">
        <v>1386</v>
      </c>
      <c r="C791" s="40">
        <v>1064</v>
      </c>
    </row>
    <row r="792" spans="1:3" s="7" customFormat="1" ht="16.5" customHeight="1">
      <c r="A792" s="36">
        <v>3902</v>
      </c>
      <c r="B792" s="37" t="s">
        <v>1387</v>
      </c>
      <c r="C792" s="41">
        <v>1064</v>
      </c>
    </row>
    <row r="793" spans="1:3" s="7" customFormat="1" ht="16.5" customHeight="1">
      <c r="A793" s="36">
        <v>3903</v>
      </c>
      <c r="B793" s="30" t="s">
        <v>124</v>
      </c>
      <c r="C793" s="40">
        <v>1600</v>
      </c>
    </row>
    <row r="794" spans="1:3" s="7" customFormat="1" ht="16.5" customHeight="1">
      <c r="A794" s="36">
        <v>3904</v>
      </c>
      <c r="B794" s="30" t="s">
        <v>125</v>
      </c>
      <c r="C794" s="40">
        <v>1600</v>
      </c>
    </row>
    <row r="795" spans="1:3" s="7" customFormat="1" ht="16.5" customHeight="1">
      <c r="A795" s="36">
        <v>3905</v>
      </c>
      <c r="B795" s="37" t="s">
        <v>1388</v>
      </c>
      <c r="C795" s="40">
        <v>1120</v>
      </c>
    </row>
    <row r="796" spans="1:3" s="7" customFormat="1" ht="16.5" customHeight="1">
      <c r="A796" s="36">
        <v>3906</v>
      </c>
      <c r="B796" s="37" t="s">
        <v>1389</v>
      </c>
      <c r="C796" s="41">
        <v>1120</v>
      </c>
    </row>
    <row r="797" spans="1:3" s="7" customFormat="1" ht="16.5" customHeight="1">
      <c r="A797" s="36">
        <v>3907</v>
      </c>
      <c r="B797" s="30" t="s">
        <v>126</v>
      </c>
      <c r="C797" s="40">
        <v>1680</v>
      </c>
    </row>
    <row r="798" spans="1:3" s="7" customFormat="1" ht="16.5" customHeight="1">
      <c r="A798" s="36">
        <v>3908</v>
      </c>
      <c r="B798" s="30" t="s">
        <v>127</v>
      </c>
      <c r="C798" s="40">
        <v>1680</v>
      </c>
    </row>
    <row r="799" spans="1:3" s="7" customFormat="1" ht="16.5" customHeight="1">
      <c r="A799" s="36">
        <v>3909</v>
      </c>
      <c r="B799" s="37" t="s">
        <v>1390</v>
      </c>
      <c r="C799" s="40">
        <v>1176</v>
      </c>
    </row>
    <row r="800" spans="1:3" s="7" customFormat="1" ht="16.5" customHeight="1">
      <c r="A800" s="36">
        <v>3910</v>
      </c>
      <c r="B800" s="37" t="s">
        <v>1391</v>
      </c>
      <c r="C800" s="41">
        <v>1176</v>
      </c>
    </row>
    <row r="801" spans="1:3" s="7" customFormat="1" ht="16.5" customHeight="1">
      <c r="A801" s="36">
        <v>3911</v>
      </c>
      <c r="B801" s="30" t="s">
        <v>128</v>
      </c>
      <c r="C801" s="40">
        <v>100</v>
      </c>
    </row>
    <row r="802" spans="1:3" s="7" customFormat="1" ht="16.5" customHeight="1">
      <c r="A802" s="36">
        <v>3912</v>
      </c>
      <c r="B802" s="30" t="s">
        <v>129</v>
      </c>
      <c r="C802" s="40">
        <v>100</v>
      </c>
    </row>
    <row r="803" spans="1:3" s="7" customFormat="1" ht="16.5" customHeight="1">
      <c r="A803" s="36">
        <v>3913</v>
      </c>
      <c r="B803" s="37" t="s">
        <v>1392</v>
      </c>
      <c r="C803" s="40">
        <v>70</v>
      </c>
    </row>
    <row r="804" spans="1:3" s="7" customFormat="1" ht="16.5" customHeight="1">
      <c r="A804" s="36">
        <v>3914</v>
      </c>
      <c r="B804" s="37" t="s">
        <v>1393</v>
      </c>
      <c r="C804" s="41">
        <v>70</v>
      </c>
    </row>
    <row r="805" spans="1:3" s="7" customFormat="1" ht="16.5" customHeight="1">
      <c r="A805" s="36">
        <v>3915</v>
      </c>
      <c r="B805" s="30" t="s">
        <v>130</v>
      </c>
      <c r="C805" s="40">
        <v>200</v>
      </c>
    </row>
    <row r="806" spans="1:3" s="7" customFormat="1" ht="16.5" customHeight="1">
      <c r="A806" s="36">
        <v>3916</v>
      </c>
      <c r="B806" s="30" t="s">
        <v>131</v>
      </c>
      <c r="C806" s="40">
        <v>200</v>
      </c>
    </row>
    <row r="807" spans="1:3" s="7" customFormat="1" ht="16.5" customHeight="1">
      <c r="A807" s="36">
        <v>3917</v>
      </c>
      <c r="B807" s="37" t="s">
        <v>1394</v>
      </c>
      <c r="C807" s="40">
        <v>140</v>
      </c>
    </row>
    <row r="808" spans="1:3" s="7" customFormat="1" ht="16.5" customHeight="1">
      <c r="A808" s="36">
        <v>3918</v>
      </c>
      <c r="B808" s="37" t="s">
        <v>1395</v>
      </c>
      <c r="C808" s="41">
        <v>140</v>
      </c>
    </row>
    <row r="809" spans="1:3" s="7" customFormat="1" ht="16.5" customHeight="1">
      <c r="A809" s="36">
        <v>3919</v>
      </c>
      <c r="B809" s="30" t="s">
        <v>132</v>
      </c>
      <c r="C809" s="40">
        <v>300</v>
      </c>
    </row>
    <row r="810" spans="1:3" s="7" customFormat="1" ht="16.5" customHeight="1">
      <c r="A810" s="36">
        <v>3920</v>
      </c>
      <c r="B810" s="30" t="s">
        <v>133</v>
      </c>
      <c r="C810" s="40">
        <v>300</v>
      </c>
    </row>
    <row r="811" spans="1:3" s="7" customFormat="1" ht="16.5" customHeight="1">
      <c r="A811" s="36">
        <v>3921</v>
      </c>
      <c r="B811" s="37" t="s">
        <v>1396</v>
      </c>
      <c r="C811" s="40">
        <v>210</v>
      </c>
    </row>
    <row r="812" spans="1:3" s="7" customFormat="1" ht="16.5" customHeight="1">
      <c r="A812" s="36">
        <v>3922</v>
      </c>
      <c r="B812" s="37" t="s">
        <v>1397</v>
      </c>
      <c r="C812" s="41">
        <v>210</v>
      </c>
    </row>
    <row r="813" spans="1:3" s="7" customFormat="1" ht="16.5" customHeight="1">
      <c r="A813" s="36">
        <v>3923</v>
      </c>
      <c r="B813" s="30" t="s">
        <v>134</v>
      </c>
      <c r="C813" s="40">
        <v>400</v>
      </c>
    </row>
    <row r="814" spans="1:3" s="7" customFormat="1" ht="16.5" customHeight="1">
      <c r="A814" s="36">
        <v>3924</v>
      </c>
      <c r="B814" s="30" t="s">
        <v>135</v>
      </c>
      <c r="C814" s="40">
        <v>400</v>
      </c>
    </row>
    <row r="815" spans="1:3" s="7" customFormat="1" ht="16.5" customHeight="1">
      <c r="A815" s="36">
        <v>3925</v>
      </c>
      <c r="B815" s="37" t="s">
        <v>1398</v>
      </c>
      <c r="C815" s="40">
        <v>280</v>
      </c>
    </row>
    <row r="816" spans="1:3" s="7" customFormat="1" ht="16.5" customHeight="1">
      <c r="A816" s="36">
        <v>3926</v>
      </c>
      <c r="B816" s="37" t="s">
        <v>1399</v>
      </c>
      <c r="C816" s="41">
        <v>280</v>
      </c>
    </row>
    <row r="817" spans="1:3" s="7" customFormat="1" ht="16.5" customHeight="1">
      <c r="A817" s="36">
        <v>3927</v>
      </c>
      <c r="B817" s="30" t="s">
        <v>136</v>
      </c>
      <c r="C817" s="40">
        <v>500</v>
      </c>
    </row>
    <row r="818" spans="1:3" s="7" customFormat="1" ht="16.5" customHeight="1">
      <c r="A818" s="36">
        <v>3928</v>
      </c>
      <c r="B818" s="30" t="s">
        <v>137</v>
      </c>
      <c r="C818" s="40">
        <v>500</v>
      </c>
    </row>
    <row r="819" spans="1:3" s="7" customFormat="1" ht="16.5" customHeight="1">
      <c r="A819" s="36">
        <v>3929</v>
      </c>
      <c r="B819" s="37" t="s">
        <v>1400</v>
      </c>
      <c r="C819" s="40">
        <v>350</v>
      </c>
    </row>
    <row r="820" spans="1:3" s="7" customFormat="1" ht="16.5" customHeight="1">
      <c r="A820" s="36">
        <v>3930</v>
      </c>
      <c r="B820" s="37" t="s">
        <v>1401</v>
      </c>
      <c r="C820" s="41">
        <v>350</v>
      </c>
    </row>
    <row r="821" spans="1:3" s="7" customFormat="1" ht="16.5" customHeight="1">
      <c r="A821" s="36">
        <v>3931</v>
      </c>
      <c r="B821" s="30" t="s">
        <v>138</v>
      </c>
      <c r="C821" s="40">
        <v>100</v>
      </c>
    </row>
    <row r="822" spans="1:3" s="7" customFormat="1" ht="16.5" customHeight="1">
      <c r="A822" s="36">
        <v>3932</v>
      </c>
      <c r="B822" s="30" t="s">
        <v>139</v>
      </c>
      <c r="C822" s="40">
        <v>100</v>
      </c>
    </row>
    <row r="823" spans="1:3" s="7" customFormat="1" ht="16.5" customHeight="1">
      <c r="A823" s="36">
        <v>3933</v>
      </c>
      <c r="B823" s="37" t="s">
        <v>1402</v>
      </c>
      <c r="C823" s="40">
        <v>70</v>
      </c>
    </row>
    <row r="824" spans="1:3" s="7" customFormat="1" ht="16.5" customHeight="1">
      <c r="A824" s="36">
        <v>3934</v>
      </c>
      <c r="B824" s="37" t="s">
        <v>1403</v>
      </c>
      <c r="C824" s="41">
        <v>70</v>
      </c>
    </row>
    <row r="825" spans="1:3" s="7" customFormat="1" ht="16.5" customHeight="1">
      <c r="A825" s="36">
        <v>3935</v>
      </c>
      <c r="B825" s="30" t="s">
        <v>140</v>
      </c>
      <c r="C825" s="40">
        <v>200</v>
      </c>
    </row>
    <row r="826" spans="1:3" s="7" customFormat="1" ht="16.5" customHeight="1">
      <c r="A826" s="36">
        <v>3936</v>
      </c>
      <c r="B826" s="30" t="s">
        <v>141</v>
      </c>
      <c r="C826" s="40">
        <v>200</v>
      </c>
    </row>
    <row r="827" spans="1:3" s="7" customFormat="1" ht="16.5" customHeight="1">
      <c r="A827" s="36">
        <v>3937</v>
      </c>
      <c r="B827" s="37" t="s">
        <v>1404</v>
      </c>
      <c r="C827" s="40">
        <v>140</v>
      </c>
    </row>
    <row r="828" spans="1:3" s="7" customFormat="1" ht="16.5" customHeight="1">
      <c r="A828" s="36">
        <v>3938</v>
      </c>
      <c r="B828" s="37" t="s">
        <v>1405</v>
      </c>
      <c r="C828" s="41">
        <v>140</v>
      </c>
    </row>
    <row r="829" spans="1:3" s="7" customFormat="1" ht="16.5" customHeight="1">
      <c r="A829" s="36">
        <v>3939</v>
      </c>
      <c r="B829" s="30" t="s">
        <v>142</v>
      </c>
      <c r="C829" s="40">
        <v>300</v>
      </c>
    </row>
    <row r="830" spans="1:3" s="7" customFormat="1" ht="16.5" customHeight="1">
      <c r="A830" s="36">
        <v>3940</v>
      </c>
      <c r="B830" s="30" t="s">
        <v>143</v>
      </c>
      <c r="C830" s="40">
        <v>300</v>
      </c>
    </row>
    <row r="831" spans="1:3" s="7" customFormat="1" ht="16.5" customHeight="1">
      <c r="A831" s="36">
        <v>3941</v>
      </c>
      <c r="B831" s="37" t="s">
        <v>1406</v>
      </c>
      <c r="C831" s="40">
        <v>210</v>
      </c>
    </row>
    <row r="832" spans="1:3" s="7" customFormat="1" ht="16.5" customHeight="1">
      <c r="A832" s="36">
        <v>3942</v>
      </c>
      <c r="B832" s="37" t="s">
        <v>1407</v>
      </c>
      <c r="C832" s="41">
        <v>210</v>
      </c>
    </row>
    <row r="833" spans="1:3" s="7" customFormat="1" ht="16.5" customHeight="1">
      <c r="A833" s="36">
        <v>3943</v>
      </c>
      <c r="B833" s="30" t="s">
        <v>144</v>
      </c>
      <c r="C833" s="40">
        <v>400</v>
      </c>
    </row>
    <row r="834" spans="1:3" s="7" customFormat="1" ht="16.5" customHeight="1">
      <c r="A834" s="36">
        <v>3944</v>
      </c>
      <c r="B834" s="30" t="s">
        <v>145</v>
      </c>
      <c r="C834" s="40">
        <v>400</v>
      </c>
    </row>
    <row r="835" spans="1:3" s="7" customFormat="1" ht="16.5" customHeight="1">
      <c r="A835" s="36">
        <v>3945</v>
      </c>
      <c r="B835" s="37" t="s">
        <v>1408</v>
      </c>
      <c r="C835" s="40">
        <v>280</v>
      </c>
    </row>
    <row r="836" spans="1:3" s="7" customFormat="1" ht="16.5" customHeight="1">
      <c r="A836" s="36">
        <v>3946</v>
      </c>
      <c r="B836" s="37" t="s">
        <v>1409</v>
      </c>
      <c r="C836" s="41">
        <v>280</v>
      </c>
    </row>
    <row r="837" spans="1:3" s="7" customFormat="1" ht="16.5" customHeight="1">
      <c r="A837" s="36">
        <v>3947</v>
      </c>
      <c r="B837" s="30" t="s">
        <v>146</v>
      </c>
      <c r="C837" s="40">
        <v>500</v>
      </c>
    </row>
    <row r="838" spans="1:3" s="7" customFormat="1" ht="16.5" customHeight="1">
      <c r="A838" s="36">
        <v>3948</v>
      </c>
      <c r="B838" s="30" t="s">
        <v>147</v>
      </c>
      <c r="C838" s="40">
        <v>500</v>
      </c>
    </row>
    <row r="839" spans="1:3" s="7" customFormat="1" ht="16.5" customHeight="1">
      <c r="A839" s="36">
        <v>3949</v>
      </c>
      <c r="B839" s="37" t="s">
        <v>1410</v>
      </c>
      <c r="C839" s="40">
        <v>350</v>
      </c>
    </row>
    <row r="840" spans="1:3" s="7" customFormat="1" ht="16.5" customHeight="1">
      <c r="A840" s="36">
        <v>3950</v>
      </c>
      <c r="B840" s="37" t="s">
        <v>1411</v>
      </c>
      <c r="C840" s="41">
        <v>350</v>
      </c>
    </row>
    <row r="841" spans="1:3" s="7" customFormat="1" ht="16.5" customHeight="1">
      <c r="A841" s="36">
        <v>3951</v>
      </c>
      <c r="B841" s="30" t="s">
        <v>148</v>
      </c>
      <c r="C841" s="40">
        <v>600</v>
      </c>
    </row>
    <row r="842" spans="1:3" s="7" customFormat="1" ht="16.5" customHeight="1">
      <c r="A842" s="36">
        <v>3952</v>
      </c>
      <c r="B842" s="30" t="s">
        <v>149</v>
      </c>
      <c r="C842" s="40">
        <v>600</v>
      </c>
    </row>
    <row r="843" spans="1:3" s="7" customFormat="1" ht="16.5" customHeight="1">
      <c r="A843" s="36">
        <v>3953</v>
      </c>
      <c r="B843" s="37" t="s">
        <v>1412</v>
      </c>
      <c r="C843" s="40">
        <v>420</v>
      </c>
    </row>
    <row r="844" spans="1:3" s="7" customFormat="1" ht="16.5" customHeight="1">
      <c r="A844" s="36">
        <v>3954</v>
      </c>
      <c r="B844" s="37" t="s">
        <v>1413</v>
      </c>
      <c r="C844" s="41">
        <v>420</v>
      </c>
    </row>
    <row r="845" spans="1:3" s="7" customFormat="1" ht="16.5" customHeight="1">
      <c r="A845" s="36">
        <v>3955</v>
      </c>
      <c r="B845" s="30" t="s">
        <v>150</v>
      </c>
      <c r="C845" s="40">
        <v>700</v>
      </c>
    </row>
    <row r="846" spans="1:3" s="7" customFormat="1" ht="16.5" customHeight="1">
      <c r="A846" s="36">
        <v>3956</v>
      </c>
      <c r="B846" s="30" t="s">
        <v>151</v>
      </c>
      <c r="C846" s="40">
        <v>700</v>
      </c>
    </row>
    <row r="847" spans="1:3" s="7" customFormat="1" ht="16.5" customHeight="1">
      <c r="A847" s="36">
        <v>3957</v>
      </c>
      <c r="B847" s="37" t="s">
        <v>1414</v>
      </c>
      <c r="C847" s="40">
        <v>490</v>
      </c>
    </row>
    <row r="848" spans="1:3" s="7" customFormat="1" ht="16.5" customHeight="1">
      <c r="A848" s="36">
        <v>3958</v>
      </c>
      <c r="B848" s="37" t="s">
        <v>1415</v>
      </c>
      <c r="C848" s="41">
        <v>490</v>
      </c>
    </row>
    <row r="849" spans="1:3" s="7" customFormat="1" ht="16.5" customHeight="1">
      <c r="A849" s="36">
        <v>3959</v>
      </c>
      <c r="B849" s="30" t="s">
        <v>152</v>
      </c>
      <c r="C849" s="40">
        <v>800</v>
      </c>
    </row>
    <row r="850" spans="1:3" s="7" customFormat="1" ht="16.5" customHeight="1">
      <c r="A850" s="36">
        <v>3960</v>
      </c>
      <c r="B850" s="30" t="s">
        <v>153</v>
      </c>
      <c r="C850" s="40">
        <v>800</v>
      </c>
    </row>
    <row r="851" spans="1:3" s="7" customFormat="1" ht="16.5" customHeight="1">
      <c r="A851" s="36">
        <v>3961</v>
      </c>
      <c r="B851" s="37" t="s">
        <v>1416</v>
      </c>
      <c r="C851" s="40">
        <v>560</v>
      </c>
    </row>
    <row r="852" spans="1:3" s="7" customFormat="1" ht="16.5" customHeight="1">
      <c r="A852" s="36">
        <v>3962</v>
      </c>
      <c r="B852" s="37" t="s">
        <v>1417</v>
      </c>
      <c r="C852" s="41">
        <v>560</v>
      </c>
    </row>
    <row r="853" spans="1:3" s="7" customFormat="1" ht="16.5" customHeight="1">
      <c r="A853" s="36">
        <v>3963</v>
      </c>
      <c r="B853" s="30" t="s">
        <v>154</v>
      </c>
      <c r="C853" s="40">
        <v>900</v>
      </c>
    </row>
    <row r="854" spans="1:3" s="7" customFormat="1" ht="16.5" customHeight="1">
      <c r="A854" s="36">
        <v>3964</v>
      </c>
      <c r="B854" s="30" t="s">
        <v>155</v>
      </c>
      <c r="C854" s="40">
        <v>900</v>
      </c>
    </row>
    <row r="855" spans="1:3" s="7" customFormat="1" ht="16.5" customHeight="1">
      <c r="A855" s="36">
        <v>3965</v>
      </c>
      <c r="B855" s="37" t="s">
        <v>1418</v>
      </c>
      <c r="C855" s="40">
        <v>630</v>
      </c>
    </row>
    <row r="856" spans="1:3" s="7" customFormat="1" ht="16.5" customHeight="1">
      <c r="A856" s="36">
        <v>3966</v>
      </c>
      <c r="B856" s="37" t="s">
        <v>1419</v>
      </c>
      <c r="C856" s="41">
        <v>630</v>
      </c>
    </row>
    <row r="857" spans="1:3" s="7" customFormat="1" ht="16.5" customHeight="1">
      <c r="A857" s="36">
        <v>3967</v>
      </c>
      <c r="B857" s="30" t="s">
        <v>156</v>
      </c>
      <c r="C857" s="40">
        <v>120</v>
      </c>
    </row>
    <row r="858" spans="1:20" ht="16.5" customHeight="1">
      <c r="A858" s="36">
        <v>3968</v>
      </c>
      <c r="B858" s="30" t="s">
        <v>157</v>
      </c>
      <c r="C858" s="40">
        <v>120</v>
      </c>
      <c r="F858" s="5"/>
      <c r="G858" s="5"/>
      <c r="H858" s="5"/>
      <c r="I858" s="5"/>
      <c r="J858" s="5"/>
      <c r="K858" s="5"/>
      <c r="P858" s="5"/>
      <c r="Q858" s="5"/>
      <c r="S858" s="5"/>
      <c r="T858" s="5"/>
    </row>
    <row r="859" spans="1:20" ht="16.5" customHeight="1">
      <c r="A859" s="36">
        <v>3969</v>
      </c>
      <c r="B859" s="37" t="s">
        <v>1420</v>
      </c>
      <c r="C859" s="40">
        <v>84</v>
      </c>
      <c r="F859" s="5"/>
      <c r="G859" s="5"/>
      <c r="H859" s="5"/>
      <c r="I859" s="5"/>
      <c r="J859" s="5"/>
      <c r="K859" s="5"/>
      <c r="P859" s="5"/>
      <c r="Q859" s="5"/>
      <c r="S859" s="5"/>
      <c r="T859" s="5"/>
    </row>
    <row r="860" spans="1:4" s="7" customFormat="1" ht="16.5" customHeight="1">
      <c r="A860" s="36">
        <v>3970</v>
      </c>
      <c r="B860" s="37" t="s">
        <v>1421</v>
      </c>
      <c r="C860" s="41">
        <v>84</v>
      </c>
      <c r="D860" s="6"/>
    </row>
    <row r="861" spans="1:4" s="7" customFormat="1" ht="16.5" customHeight="1">
      <c r="A861" s="36">
        <v>3971</v>
      </c>
      <c r="B861" s="30" t="s">
        <v>158</v>
      </c>
      <c r="C861" s="40">
        <v>240</v>
      </c>
      <c r="D861" s="6"/>
    </row>
    <row r="862" spans="1:3" s="7" customFormat="1" ht="16.5" customHeight="1">
      <c r="A862" s="36">
        <v>3972</v>
      </c>
      <c r="B862" s="30" t="s">
        <v>159</v>
      </c>
      <c r="C862" s="40">
        <v>240</v>
      </c>
    </row>
    <row r="863" spans="1:3" s="7" customFormat="1" ht="16.5" customHeight="1">
      <c r="A863" s="36">
        <v>3973</v>
      </c>
      <c r="B863" s="37" t="s">
        <v>1422</v>
      </c>
      <c r="C863" s="40">
        <v>168</v>
      </c>
    </row>
    <row r="864" spans="1:3" s="7" customFormat="1" ht="16.5" customHeight="1">
      <c r="A864" s="36">
        <v>3974</v>
      </c>
      <c r="B864" s="37" t="s">
        <v>1423</v>
      </c>
      <c r="C864" s="41">
        <v>168</v>
      </c>
    </row>
    <row r="865" spans="1:3" s="7" customFormat="1" ht="16.5" customHeight="1">
      <c r="A865" s="36">
        <v>3975</v>
      </c>
      <c r="B865" s="30" t="s">
        <v>160</v>
      </c>
      <c r="C865" s="40">
        <v>360</v>
      </c>
    </row>
    <row r="866" spans="1:3" s="7" customFormat="1" ht="16.5" customHeight="1">
      <c r="A866" s="36">
        <v>3976</v>
      </c>
      <c r="B866" s="30" t="s">
        <v>161</v>
      </c>
      <c r="C866" s="40">
        <v>360</v>
      </c>
    </row>
    <row r="867" spans="1:3" s="7" customFormat="1" ht="16.5" customHeight="1">
      <c r="A867" s="36">
        <v>3977</v>
      </c>
      <c r="B867" s="37" t="s">
        <v>1424</v>
      </c>
      <c r="C867" s="40">
        <v>252</v>
      </c>
    </row>
    <row r="868" spans="1:3" s="7" customFormat="1" ht="16.5" customHeight="1">
      <c r="A868" s="36">
        <v>3978</v>
      </c>
      <c r="B868" s="37" t="s">
        <v>1425</v>
      </c>
      <c r="C868" s="41">
        <v>252</v>
      </c>
    </row>
    <row r="869" spans="1:3" s="7" customFormat="1" ht="16.5" customHeight="1">
      <c r="A869" s="36">
        <v>3979</v>
      </c>
      <c r="B869" s="30" t="s">
        <v>162</v>
      </c>
      <c r="C869" s="40">
        <v>480</v>
      </c>
    </row>
    <row r="870" spans="1:3" s="7" customFormat="1" ht="16.5" customHeight="1">
      <c r="A870" s="36">
        <v>3980</v>
      </c>
      <c r="B870" s="30" t="s">
        <v>163</v>
      </c>
      <c r="C870" s="40">
        <v>480</v>
      </c>
    </row>
    <row r="871" spans="1:3" s="7" customFormat="1" ht="16.5" customHeight="1">
      <c r="A871" s="36">
        <v>3981</v>
      </c>
      <c r="B871" s="37" t="s">
        <v>1426</v>
      </c>
      <c r="C871" s="40">
        <v>336</v>
      </c>
    </row>
    <row r="872" spans="1:3" s="7" customFormat="1" ht="16.5" customHeight="1">
      <c r="A872" s="36">
        <v>3982</v>
      </c>
      <c r="B872" s="37" t="s">
        <v>1427</v>
      </c>
      <c r="C872" s="41">
        <v>336</v>
      </c>
    </row>
    <row r="873" spans="1:3" s="7" customFormat="1" ht="16.5" customHeight="1">
      <c r="A873" s="36">
        <v>3983</v>
      </c>
      <c r="B873" s="30" t="s">
        <v>164</v>
      </c>
      <c r="C873" s="40">
        <v>600</v>
      </c>
    </row>
    <row r="874" spans="1:3" s="7" customFormat="1" ht="16.5" customHeight="1">
      <c r="A874" s="36">
        <v>3984</v>
      </c>
      <c r="B874" s="30" t="s">
        <v>165</v>
      </c>
      <c r="C874" s="40">
        <v>600</v>
      </c>
    </row>
    <row r="875" spans="1:3" s="7" customFormat="1" ht="16.5" customHeight="1">
      <c r="A875" s="36">
        <v>3985</v>
      </c>
      <c r="B875" s="37" t="s">
        <v>1428</v>
      </c>
      <c r="C875" s="40">
        <v>420</v>
      </c>
    </row>
    <row r="876" spans="1:3" s="7" customFormat="1" ht="16.5" customHeight="1">
      <c r="A876" s="36">
        <v>3986</v>
      </c>
      <c r="B876" s="37" t="s">
        <v>1429</v>
      </c>
      <c r="C876" s="41">
        <v>420</v>
      </c>
    </row>
    <row r="877" spans="1:3" s="7" customFormat="1" ht="16.5" customHeight="1">
      <c r="A877" s="36">
        <v>3987</v>
      </c>
      <c r="B877" s="30" t="s">
        <v>166</v>
      </c>
      <c r="C877" s="40">
        <v>720</v>
      </c>
    </row>
    <row r="878" spans="1:3" s="7" customFormat="1" ht="16.5" customHeight="1">
      <c r="A878" s="36">
        <v>3988</v>
      </c>
      <c r="B878" s="30" t="s">
        <v>167</v>
      </c>
      <c r="C878" s="40">
        <v>720</v>
      </c>
    </row>
    <row r="879" spans="1:3" s="7" customFormat="1" ht="16.5" customHeight="1">
      <c r="A879" s="36">
        <v>3989</v>
      </c>
      <c r="B879" s="37" t="s">
        <v>1430</v>
      </c>
      <c r="C879" s="40">
        <v>504</v>
      </c>
    </row>
    <row r="880" spans="1:3" s="7" customFormat="1" ht="16.5" customHeight="1">
      <c r="A880" s="36">
        <v>3990</v>
      </c>
      <c r="B880" s="37" t="s">
        <v>1431</v>
      </c>
      <c r="C880" s="41">
        <v>504</v>
      </c>
    </row>
    <row r="881" spans="1:3" s="7" customFormat="1" ht="16.5" customHeight="1">
      <c r="A881" s="36">
        <v>3991</v>
      </c>
      <c r="B881" s="30" t="s">
        <v>168</v>
      </c>
      <c r="C881" s="40">
        <v>840</v>
      </c>
    </row>
    <row r="882" spans="1:20" ht="16.5" customHeight="1">
      <c r="A882" s="36">
        <v>3992</v>
      </c>
      <c r="B882" s="30" t="s">
        <v>169</v>
      </c>
      <c r="C882" s="40">
        <v>840</v>
      </c>
      <c r="F882" s="5"/>
      <c r="G882" s="5"/>
      <c r="H882" s="5"/>
      <c r="I882" s="5"/>
      <c r="J882" s="5"/>
      <c r="K882" s="5"/>
      <c r="P882" s="5"/>
      <c r="Q882" s="5"/>
      <c r="S882" s="5"/>
      <c r="T882" s="5"/>
    </row>
    <row r="883" spans="1:20" ht="16.5" customHeight="1">
      <c r="A883" s="36">
        <v>3993</v>
      </c>
      <c r="B883" s="37" t="s">
        <v>1432</v>
      </c>
      <c r="C883" s="40">
        <v>588</v>
      </c>
      <c r="F883" s="5"/>
      <c r="G883" s="5"/>
      <c r="H883" s="5"/>
      <c r="I883" s="5"/>
      <c r="J883" s="5"/>
      <c r="K883" s="5"/>
      <c r="P883" s="5"/>
      <c r="Q883" s="5"/>
      <c r="S883" s="5"/>
      <c r="T883" s="5"/>
    </row>
    <row r="884" spans="1:20" ht="16.5" customHeight="1">
      <c r="A884" s="36">
        <v>3994</v>
      </c>
      <c r="B884" s="37" t="s">
        <v>1433</v>
      </c>
      <c r="C884" s="41">
        <v>588</v>
      </c>
      <c r="F884" s="5"/>
      <c r="G884" s="5"/>
      <c r="H884" s="5"/>
      <c r="I884" s="5"/>
      <c r="J884" s="5"/>
      <c r="K884" s="5"/>
      <c r="P884" s="5"/>
      <c r="Q884" s="5"/>
      <c r="S884" s="5"/>
      <c r="T884" s="5"/>
    </row>
    <row r="885" spans="1:4" s="7" customFormat="1" ht="16.5" customHeight="1">
      <c r="A885" s="36">
        <v>3995</v>
      </c>
      <c r="B885" s="30" t="s">
        <v>170</v>
      </c>
      <c r="C885" s="40">
        <v>960</v>
      </c>
      <c r="D885" s="6"/>
    </row>
    <row r="886" spans="1:4" s="7" customFormat="1" ht="16.5" customHeight="1">
      <c r="A886" s="36">
        <v>3996</v>
      </c>
      <c r="B886" s="30" t="s">
        <v>171</v>
      </c>
      <c r="C886" s="40">
        <v>960</v>
      </c>
      <c r="D886" s="6"/>
    </row>
    <row r="887" spans="1:3" s="7" customFormat="1" ht="16.5" customHeight="1">
      <c r="A887" s="36">
        <v>3997</v>
      </c>
      <c r="B887" s="37" t="s">
        <v>1434</v>
      </c>
      <c r="C887" s="40">
        <v>672</v>
      </c>
    </row>
    <row r="888" spans="1:3" s="7" customFormat="1" ht="16.5" customHeight="1">
      <c r="A888" s="36">
        <v>3998</v>
      </c>
      <c r="B888" s="37" t="s">
        <v>1435</v>
      </c>
      <c r="C888" s="41">
        <v>672</v>
      </c>
    </row>
    <row r="889" spans="1:3" s="7" customFormat="1" ht="16.5" customHeight="1">
      <c r="A889" s="36">
        <v>3999</v>
      </c>
      <c r="B889" s="30" t="s">
        <v>172</v>
      </c>
      <c r="C889" s="40">
        <v>1080</v>
      </c>
    </row>
    <row r="890" spans="1:3" s="7" customFormat="1" ht="16.5" customHeight="1">
      <c r="A890" s="36">
        <v>4000</v>
      </c>
      <c r="B890" s="30" t="s">
        <v>173</v>
      </c>
      <c r="C890" s="40">
        <v>1080</v>
      </c>
    </row>
    <row r="891" spans="1:3" s="7" customFormat="1" ht="16.5" customHeight="1">
      <c r="A891" s="36">
        <v>4001</v>
      </c>
      <c r="B891" s="37" t="s">
        <v>1436</v>
      </c>
      <c r="C891" s="40">
        <v>756</v>
      </c>
    </row>
    <row r="892" spans="1:3" s="7" customFormat="1" ht="16.5" customHeight="1">
      <c r="A892" s="36">
        <v>4002</v>
      </c>
      <c r="B892" s="37" t="s">
        <v>1437</v>
      </c>
      <c r="C892" s="41">
        <v>756</v>
      </c>
    </row>
    <row r="893" spans="1:3" s="7" customFormat="1" ht="16.5" customHeight="1">
      <c r="A893" s="36">
        <v>4003</v>
      </c>
      <c r="B893" s="30" t="s">
        <v>174</v>
      </c>
      <c r="C893" s="40">
        <v>1200</v>
      </c>
    </row>
    <row r="894" spans="1:3" s="7" customFormat="1" ht="16.5" customHeight="1">
      <c r="A894" s="36">
        <v>4004</v>
      </c>
      <c r="B894" s="30" t="s">
        <v>175</v>
      </c>
      <c r="C894" s="40">
        <v>1200</v>
      </c>
    </row>
    <row r="895" spans="1:3" s="7" customFormat="1" ht="16.5" customHeight="1">
      <c r="A895" s="36">
        <v>4005</v>
      </c>
      <c r="B895" s="37" t="s">
        <v>1438</v>
      </c>
      <c r="C895" s="40">
        <v>840</v>
      </c>
    </row>
    <row r="896" spans="1:3" s="7" customFormat="1" ht="16.5" customHeight="1">
      <c r="A896" s="36">
        <v>4006</v>
      </c>
      <c r="B896" s="37" t="s">
        <v>1439</v>
      </c>
      <c r="C896" s="41">
        <v>840</v>
      </c>
    </row>
    <row r="897" spans="1:3" s="7" customFormat="1" ht="16.5" customHeight="1">
      <c r="A897" s="36">
        <v>4007</v>
      </c>
      <c r="B897" s="30" t="s">
        <v>176</v>
      </c>
      <c r="C897" s="40">
        <v>1320</v>
      </c>
    </row>
    <row r="898" spans="1:3" s="7" customFormat="1" ht="16.5" customHeight="1">
      <c r="A898" s="36">
        <v>4008</v>
      </c>
      <c r="B898" s="30" t="s">
        <v>177</v>
      </c>
      <c r="C898" s="40">
        <v>1320</v>
      </c>
    </row>
    <row r="899" spans="1:3" s="7" customFormat="1" ht="16.5" customHeight="1">
      <c r="A899" s="36">
        <v>4009</v>
      </c>
      <c r="B899" s="37" t="s">
        <v>1440</v>
      </c>
      <c r="C899" s="40">
        <v>924</v>
      </c>
    </row>
    <row r="900" spans="1:3" s="7" customFormat="1" ht="16.5" customHeight="1">
      <c r="A900" s="36">
        <v>4010</v>
      </c>
      <c r="B900" s="37" t="s">
        <v>1441</v>
      </c>
      <c r="C900" s="41">
        <v>924</v>
      </c>
    </row>
    <row r="901" spans="1:3" s="7" customFormat="1" ht="16.5" customHeight="1">
      <c r="A901" s="36">
        <v>4011</v>
      </c>
      <c r="B901" s="30" t="s">
        <v>178</v>
      </c>
      <c r="C901" s="40">
        <v>1440</v>
      </c>
    </row>
    <row r="902" spans="1:3" s="7" customFormat="1" ht="16.5" customHeight="1">
      <c r="A902" s="36">
        <v>4012</v>
      </c>
      <c r="B902" s="30" t="s">
        <v>179</v>
      </c>
      <c r="C902" s="40">
        <v>1440</v>
      </c>
    </row>
    <row r="903" spans="1:3" s="7" customFormat="1" ht="16.5" customHeight="1">
      <c r="A903" s="36">
        <v>4013</v>
      </c>
      <c r="B903" s="37" t="s">
        <v>1442</v>
      </c>
      <c r="C903" s="40">
        <v>1008</v>
      </c>
    </row>
    <row r="904" spans="1:3" s="7" customFormat="1" ht="16.5" customHeight="1">
      <c r="A904" s="36">
        <v>4014</v>
      </c>
      <c r="B904" s="37" t="s">
        <v>1443</v>
      </c>
      <c r="C904" s="41">
        <v>1008</v>
      </c>
    </row>
    <row r="905" spans="1:3" s="7" customFormat="1" ht="16.5" customHeight="1">
      <c r="A905" s="36">
        <v>4015</v>
      </c>
      <c r="B905" s="30" t="s">
        <v>180</v>
      </c>
      <c r="C905" s="40">
        <v>1560</v>
      </c>
    </row>
    <row r="906" spans="1:3" s="7" customFormat="1" ht="16.5" customHeight="1">
      <c r="A906" s="36">
        <v>4016</v>
      </c>
      <c r="B906" s="30" t="s">
        <v>181</v>
      </c>
      <c r="C906" s="40">
        <v>1560</v>
      </c>
    </row>
    <row r="907" spans="1:3" s="7" customFormat="1" ht="16.5" customHeight="1">
      <c r="A907" s="36">
        <v>4017</v>
      </c>
      <c r="B907" s="37" t="s">
        <v>1444</v>
      </c>
      <c r="C907" s="40">
        <v>1092</v>
      </c>
    </row>
    <row r="908" spans="1:3" s="7" customFormat="1" ht="16.5" customHeight="1">
      <c r="A908" s="36">
        <v>4018</v>
      </c>
      <c r="B908" s="37" t="s">
        <v>1445</v>
      </c>
      <c r="C908" s="41">
        <v>1092</v>
      </c>
    </row>
    <row r="909" spans="1:3" s="7" customFormat="1" ht="16.5" customHeight="1">
      <c r="A909" s="21">
        <v>4019</v>
      </c>
      <c r="B909" s="30" t="s">
        <v>182</v>
      </c>
      <c r="C909" s="22">
        <v>183</v>
      </c>
    </row>
    <row r="910" spans="1:3" s="7" customFormat="1" ht="16.5" customHeight="1">
      <c r="A910" s="21">
        <v>4020</v>
      </c>
      <c r="B910" s="30" t="s">
        <v>183</v>
      </c>
      <c r="C910" s="22">
        <v>183</v>
      </c>
    </row>
    <row r="911" spans="1:3" s="7" customFormat="1" ht="18.75" customHeight="1">
      <c r="A911" s="26">
        <v>4229</v>
      </c>
      <c r="B911" s="31" t="s">
        <v>390</v>
      </c>
      <c r="C911" s="27">
        <v>273</v>
      </c>
    </row>
    <row r="912" spans="1:3" s="7" customFormat="1" ht="19.5" customHeight="1">
      <c r="A912" s="26">
        <v>4230</v>
      </c>
      <c r="B912" s="31" t="s">
        <v>391</v>
      </c>
      <c r="C912" s="27">
        <v>273</v>
      </c>
    </row>
    <row r="913" spans="1:3" s="7" customFormat="1" ht="16.5" customHeight="1">
      <c r="A913" s="21">
        <v>4021</v>
      </c>
      <c r="B913" s="30" t="s">
        <v>184</v>
      </c>
      <c r="C913" s="22">
        <v>364</v>
      </c>
    </row>
    <row r="914" spans="1:3" s="7" customFormat="1" ht="16.5" customHeight="1">
      <c r="A914" s="21">
        <v>4022</v>
      </c>
      <c r="B914" s="30" t="s">
        <v>185</v>
      </c>
      <c r="C914" s="22">
        <v>364</v>
      </c>
    </row>
    <row r="915" spans="1:3" s="7" customFormat="1" ht="16.5" customHeight="1">
      <c r="A915" s="26">
        <v>4231</v>
      </c>
      <c r="B915" s="31" t="s">
        <v>392</v>
      </c>
      <c r="C915" s="27">
        <v>455</v>
      </c>
    </row>
    <row r="916" spans="1:3" s="7" customFormat="1" ht="16.5" customHeight="1">
      <c r="A916" s="26">
        <v>4232</v>
      </c>
      <c r="B916" s="31" t="s">
        <v>393</v>
      </c>
      <c r="C916" s="27">
        <v>455</v>
      </c>
    </row>
    <row r="917" spans="1:3" s="7" customFormat="1" ht="16.5" customHeight="1">
      <c r="A917" s="21">
        <v>4023</v>
      </c>
      <c r="B917" s="30" t="s">
        <v>186</v>
      </c>
      <c r="C917" s="22">
        <v>546</v>
      </c>
    </row>
    <row r="918" spans="1:3" s="7" customFormat="1" ht="16.5" customHeight="1">
      <c r="A918" s="21">
        <v>4024</v>
      </c>
      <c r="B918" s="30" t="s">
        <v>187</v>
      </c>
      <c r="C918" s="22">
        <v>546</v>
      </c>
    </row>
    <row r="919" spans="1:3" s="7" customFormat="1" ht="16.5" customHeight="1">
      <c r="A919" s="21">
        <v>4025</v>
      </c>
      <c r="B919" s="30" t="s">
        <v>188</v>
      </c>
      <c r="C919" s="22">
        <v>629</v>
      </c>
    </row>
    <row r="920" spans="1:3" s="7" customFormat="1" ht="16.5" customHeight="1">
      <c r="A920" s="21">
        <v>4026</v>
      </c>
      <c r="B920" s="30" t="s">
        <v>189</v>
      </c>
      <c r="C920" s="22">
        <v>629</v>
      </c>
    </row>
    <row r="921" spans="1:3" s="7" customFormat="1" ht="16.5" customHeight="1">
      <c r="A921" s="21">
        <v>4027</v>
      </c>
      <c r="B921" s="30" t="s">
        <v>190</v>
      </c>
      <c r="C921" s="22">
        <v>712</v>
      </c>
    </row>
    <row r="922" spans="1:3" s="7" customFormat="1" ht="16.5" customHeight="1">
      <c r="A922" s="21">
        <v>4028</v>
      </c>
      <c r="B922" s="30" t="s">
        <v>191</v>
      </c>
      <c r="C922" s="22">
        <v>712</v>
      </c>
    </row>
    <row r="923" spans="1:3" s="7" customFormat="1" ht="16.5" customHeight="1">
      <c r="A923" s="21">
        <v>4029</v>
      </c>
      <c r="B923" s="30" t="s">
        <v>192</v>
      </c>
      <c r="C923" s="22">
        <v>795</v>
      </c>
    </row>
    <row r="924" spans="1:3" s="7" customFormat="1" ht="16.5" customHeight="1">
      <c r="A924" s="21">
        <v>4030</v>
      </c>
      <c r="B924" s="30" t="s">
        <v>193</v>
      </c>
      <c r="C924" s="22">
        <v>795</v>
      </c>
    </row>
    <row r="925" spans="1:3" s="7" customFormat="1" ht="16.5" customHeight="1">
      <c r="A925" s="21">
        <v>4031</v>
      </c>
      <c r="B925" s="30" t="s">
        <v>194</v>
      </c>
      <c r="C925" s="22">
        <v>878</v>
      </c>
    </row>
    <row r="926" spans="1:3" s="7" customFormat="1" ht="16.5" customHeight="1">
      <c r="A926" s="21">
        <v>4032</v>
      </c>
      <c r="B926" s="30" t="s">
        <v>195</v>
      </c>
      <c r="C926" s="22">
        <v>878</v>
      </c>
    </row>
    <row r="927" spans="1:3" s="7" customFormat="1" ht="16.5" customHeight="1">
      <c r="A927" s="21">
        <v>4033</v>
      </c>
      <c r="B927" s="30" t="s">
        <v>196</v>
      </c>
      <c r="C927" s="22">
        <v>961</v>
      </c>
    </row>
    <row r="928" spans="1:3" s="7" customFormat="1" ht="16.5" customHeight="1">
      <c r="A928" s="21">
        <v>4034</v>
      </c>
      <c r="B928" s="30" t="s">
        <v>197</v>
      </c>
      <c r="C928" s="22">
        <v>961</v>
      </c>
    </row>
    <row r="929" spans="1:3" s="7" customFormat="1" ht="16.5" customHeight="1">
      <c r="A929" s="21">
        <v>4035</v>
      </c>
      <c r="B929" s="30" t="s">
        <v>198</v>
      </c>
      <c r="C929" s="22">
        <v>1044</v>
      </c>
    </row>
    <row r="930" spans="1:3" s="7" customFormat="1" ht="16.5" customHeight="1">
      <c r="A930" s="21">
        <v>4036</v>
      </c>
      <c r="B930" s="30" t="s">
        <v>199</v>
      </c>
      <c r="C930" s="22">
        <v>1044</v>
      </c>
    </row>
    <row r="931" spans="1:3" s="7" customFormat="1" ht="16.5" customHeight="1">
      <c r="A931" s="21">
        <v>4037</v>
      </c>
      <c r="B931" s="30" t="s">
        <v>200</v>
      </c>
      <c r="C931" s="22">
        <v>1127</v>
      </c>
    </row>
    <row r="932" spans="1:3" s="7" customFormat="1" ht="16.5" customHeight="1">
      <c r="A932" s="21">
        <v>4038</v>
      </c>
      <c r="B932" s="30" t="s">
        <v>201</v>
      </c>
      <c r="C932" s="22">
        <v>1127</v>
      </c>
    </row>
    <row r="933" spans="1:3" s="7" customFormat="1" ht="16.5" customHeight="1">
      <c r="A933" s="21">
        <v>4039</v>
      </c>
      <c r="B933" s="30" t="s">
        <v>202</v>
      </c>
      <c r="C933" s="22">
        <v>1210</v>
      </c>
    </row>
    <row r="934" spans="1:3" s="7" customFormat="1" ht="16.5" customHeight="1">
      <c r="A934" s="21">
        <v>4040</v>
      </c>
      <c r="B934" s="30" t="s">
        <v>203</v>
      </c>
      <c r="C934" s="22">
        <v>1210</v>
      </c>
    </row>
    <row r="935" spans="1:3" s="7" customFormat="1" ht="16.5" customHeight="1">
      <c r="A935" s="21">
        <v>4041</v>
      </c>
      <c r="B935" s="30" t="s">
        <v>204</v>
      </c>
      <c r="C935" s="22">
        <v>1293</v>
      </c>
    </row>
    <row r="936" spans="1:3" s="7" customFormat="1" ht="16.5" customHeight="1">
      <c r="A936" s="21">
        <v>4042</v>
      </c>
      <c r="B936" s="30" t="s">
        <v>205</v>
      </c>
      <c r="C936" s="22">
        <v>1293</v>
      </c>
    </row>
    <row r="937" spans="1:3" s="7" customFormat="1" ht="16.5" customHeight="1">
      <c r="A937" s="21">
        <v>4043</v>
      </c>
      <c r="B937" s="30" t="s">
        <v>206</v>
      </c>
      <c r="C937" s="22">
        <v>1376</v>
      </c>
    </row>
    <row r="938" spans="1:3" s="7" customFormat="1" ht="16.5" customHeight="1">
      <c r="A938" s="21">
        <v>4044</v>
      </c>
      <c r="B938" s="30" t="s">
        <v>207</v>
      </c>
      <c r="C938" s="22">
        <v>1376</v>
      </c>
    </row>
    <row r="939" spans="1:3" s="7" customFormat="1" ht="16.5" customHeight="1">
      <c r="A939" s="21">
        <v>4045</v>
      </c>
      <c r="B939" s="30" t="s">
        <v>208</v>
      </c>
      <c r="C939" s="22">
        <v>1459</v>
      </c>
    </row>
    <row r="940" spans="1:3" s="7" customFormat="1" ht="16.5" customHeight="1">
      <c r="A940" s="21">
        <v>4046</v>
      </c>
      <c r="B940" s="30" t="s">
        <v>209</v>
      </c>
      <c r="C940" s="22">
        <v>1459</v>
      </c>
    </row>
    <row r="941" spans="1:3" s="7" customFormat="1" ht="16.5" customHeight="1">
      <c r="A941" s="21">
        <v>4047</v>
      </c>
      <c r="B941" s="30" t="s">
        <v>210</v>
      </c>
      <c r="C941" s="22">
        <v>1542</v>
      </c>
    </row>
    <row r="942" spans="1:3" s="7" customFormat="1" ht="16.5" customHeight="1">
      <c r="A942" s="21">
        <v>4048</v>
      </c>
      <c r="B942" s="30" t="s">
        <v>211</v>
      </c>
      <c r="C942" s="22">
        <v>1542</v>
      </c>
    </row>
    <row r="943" spans="1:3" s="7" customFormat="1" ht="16.5" customHeight="1">
      <c r="A943" s="21">
        <v>4049</v>
      </c>
      <c r="B943" s="30" t="s">
        <v>212</v>
      </c>
      <c r="C943" s="22">
        <v>1625</v>
      </c>
    </row>
    <row r="944" spans="1:3" s="7" customFormat="1" ht="16.5" customHeight="1">
      <c r="A944" s="21">
        <v>4050</v>
      </c>
      <c r="B944" s="30" t="s">
        <v>213</v>
      </c>
      <c r="C944" s="22">
        <v>1625</v>
      </c>
    </row>
    <row r="945" spans="1:3" s="7" customFormat="1" ht="16.5" customHeight="1">
      <c r="A945" s="21">
        <v>4051</v>
      </c>
      <c r="B945" s="30" t="s">
        <v>214</v>
      </c>
      <c r="C945" s="22">
        <v>1708</v>
      </c>
    </row>
    <row r="946" spans="1:3" s="7" customFormat="1" ht="16.5" customHeight="1">
      <c r="A946" s="21">
        <v>4052</v>
      </c>
      <c r="B946" s="30" t="s">
        <v>215</v>
      </c>
      <c r="C946" s="22">
        <v>1708</v>
      </c>
    </row>
    <row r="947" spans="1:3" s="7" customFormat="1" ht="16.5" customHeight="1">
      <c r="A947" s="21">
        <v>4053</v>
      </c>
      <c r="B947" s="30" t="s">
        <v>216</v>
      </c>
      <c r="C947" s="22">
        <v>1791</v>
      </c>
    </row>
    <row r="948" spans="1:3" s="7" customFormat="1" ht="16.5" customHeight="1">
      <c r="A948" s="21">
        <v>4054</v>
      </c>
      <c r="B948" s="30" t="s">
        <v>217</v>
      </c>
      <c r="C948" s="4">
        <v>1791</v>
      </c>
    </row>
    <row r="949" spans="1:3" s="7" customFormat="1" ht="16.5" customHeight="1">
      <c r="A949" s="21">
        <v>4055</v>
      </c>
      <c r="B949" s="32" t="s">
        <v>218</v>
      </c>
      <c r="C949" s="22">
        <v>229</v>
      </c>
    </row>
    <row r="950" spans="1:3" s="7" customFormat="1" ht="16.5" customHeight="1">
      <c r="A950" s="21">
        <v>4056</v>
      </c>
      <c r="B950" s="32" t="s">
        <v>219</v>
      </c>
      <c r="C950" s="22">
        <v>229</v>
      </c>
    </row>
    <row r="951" spans="1:3" s="7" customFormat="1" ht="16.5" customHeight="1">
      <c r="A951" s="26">
        <v>4233</v>
      </c>
      <c r="B951" s="33" t="s">
        <v>394</v>
      </c>
      <c r="C951" s="27">
        <v>341</v>
      </c>
    </row>
    <row r="952" spans="1:3" s="7" customFormat="1" ht="16.5" customHeight="1">
      <c r="A952" s="26">
        <v>4234</v>
      </c>
      <c r="B952" s="33" t="s">
        <v>395</v>
      </c>
      <c r="C952" s="27">
        <v>341</v>
      </c>
    </row>
    <row r="953" spans="1:3" s="7" customFormat="1" ht="16.5" customHeight="1">
      <c r="A953" s="21">
        <v>4057</v>
      </c>
      <c r="B953" s="32" t="s">
        <v>220</v>
      </c>
      <c r="C953" s="22">
        <v>455</v>
      </c>
    </row>
    <row r="954" spans="1:3" s="7" customFormat="1" ht="16.5" customHeight="1">
      <c r="A954" s="21">
        <v>4058</v>
      </c>
      <c r="B954" s="32" t="s">
        <v>221</v>
      </c>
      <c r="C954" s="22">
        <v>455</v>
      </c>
    </row>
    <row r="955" spans="1:3" s="7" customFormat="1" ht="16.5" customHeight="1">
      <c r="A955" s="26">
        <v>4235</v>
      </c>
      <c r="B955" s="33" t="s">
        <v>396</v>
      </c>
      <c r="C955" s="27">
        <v>569</v>
      </c>
    </row>
    <row r="956" spans="1:3" s="7" customFormat="1" ht="16.5" customHeight="1">
      <c r="A956" s="26">
        <v>4236</v>
      </c>
      <c r="B956" s="33" t="s">
        <v>397</v>
      </c>
      <c r="C956" s="15">
        <v>569</v>
      </c>
    </row>
    <row r="957" spans="1:3" s="7" customFormat="1" ht="16.5" customHeight="1">
      <c r="A957" s="21">
        <v>4061</v>
      </c>
      <c r="B957" s="30" t="s">
        <v>222</v>
      </c>
      <c r="C957" s="22">
        <v>229</v>
      </c>
    </row>
    <row r="958" spans="1:3" s="7" customFormat="1" ht="16.5" customHeight="1">
      <c r="A958" s="21">
        <v>4062</v>
      </c>
      <c r="B958" s="30" t="s">
        <v>223</v>
      </c>
      <c r="C958" s="22">
        <v>229</v>
      </c>
    </row>
    <row r="959" spans="1:3" s="7" customFormat="1" ht="16.5" customHeight="1">
      <c r="A959" s="26">
        <v>4237</v>
      </c>
      <c r="B959" s="30" t="s">
        <v>398</v>
      </c>
      <c r="C959" s="27">
        <v>341</v>
      </c>
    </row>
    <row r="960" spans="1:3" s="7" customFormat="1" ht="16.5" customHeight="1">
      <c r="A960" s="26">
        <v>4238</v>
      </c>
      <c r="B960" s="30" t="s">
        <v>399</v>
      </c>
      <c r="C960" s="27">
        <v>341</v>
      </c>
    </row>
    <row r="961" spans="1:3" s="7" customFormat="1" ht="16.5" customHeight="1">
      <c r="A961" s="21">
        <v>4063</v>
      </c>
      <c r="B961" s="30" t="s">
        <v>224</v>
      </c>
      <c r="C961" s="22">
        <v>455</v>
      </c>
    </row>
    <row r="962" spans="1:3" s="7" customFormat="1" ht="16.5" customHeight="1">
      <c r="A962" s="21">
        <v>4064</v>
      </c>
      <c r="B962" s="30" t="s">
        <v>225</v>
      </c>
      <c r="C962" s="22">
        <v>455</v>
      </c>
    </row>
    <row r="963" spans="1:3" s="7" customFormat="1" ht="16.5" customHeight="1">
      <c r="A963" s="26">
        <v>4239</v>
      </c>
      <c r="B963" s="30" t="s">
        <v>400</v>
      </c>
      <c r="C963" s="27">
        <v>569</v>
      </c>
    </row>
    <row r="964" spans="1:3" s="7" customFormat="1" ht="16.5" customHeight="1">
      <c r="A964" s="26">
        <v>4240</v>
      </c>
      <c r="B964" s="30" t="s">
        <v>401</v>
      </c>
      <c r="C964" s="27">
        <v>569</v>
      </c>
    </row>
    <row r="965" spans="1:3" s="7" customFormat="1" ht="16.5" customHeight="1">
      <c r="A965" s="21">
        <v>4065</v>
      </c>
      <c r="B965" s="30" t="s">
        <v>226</v>
      </c>
      <c r="C965" s="22">
        <v>683</v>
      </c>
    </row>
    <row r="966" spans="1:3" s="7" customFormat="1" ht="16.5" customHeight="1">
      <c r="A966" s="21">
        <v>4066</v>
      </c>
      <c r="B966" s="30" t="s">
        <v>227</v>
      </c>
      <c r="C966" s="22">
        <v>683</v>
      </c>
    </row>
    <row r="967" spans="1:3" s="7" customFormat="1" ht="16.5" customHeight="1">
      <c r="A967" s="21">
        <v>4067</v>
      </c>
      <c r="B967" s="30" t="s">
        <v>228</v>
      </c>
      <c r="C967" s="22">
        <v>786</v>
      </c>
    </row>
    <row r="968" spans="1:3" s="7" customFormat="1" ht="16.5" customHeight="1">
      <c r="A968" s="21">
        <v>4068</v>
      </c>
      <c r="B968" s="30" t="s">
        <v>229</v>
      </c>
      <c r="C968" s="22">
        <v>786</v>
      </c>
    </row>
    <row r="969" spans="1:3" s="7" customFormat="1" ht="16.5" customHeight="1">
      <c r="A969" s="21">
        <v>4069</v>
      </c>
      <c r="B969" s="30" t="s">
        <v>230</v>
      </c>
      <c r="C969" s="22">
        <v>890</v>
      </c>
    </row>
    <row r="970" spans="1:3" s="7" customFormat="1" ht="16.5" customHeight="1">
      <c r="A970" s="21">
        <v>4070</v>
      </c>
      <c r="B970" s="30" t="s">
        <v>231</v>
      </c>
      <c r="C970" s="22">
        <v>890</v>
      </c>
    </row>
    <row r="971" spans="1:3" s="7" customFormat="1" ht="16.5" customHeight="1">
      <c r="A971" s="21">
        <v>4071</v>
      </c>
      <c r="B971" s="30" t="s">
        <v>232</v>
      </c>
      <c r="C971" s="22">
        <v>994</v>
      </c>
    </row>
    <row r="972" spans="1:3" s="7" customFormat="1" ht="16.5" customHeight="1">
      <c r="A972" s="21">
        <v>4072</v>
      </c>
      <c r="B972" s="30" t="s">
        <v>233</v>
      </c>
      <c r="C972" s="4">
        <v>994</v>
      </c>
    </row>
    <row r="973" spans="1:3" s="7" customFormat="1" ht="16.5" customHeight="1">
      <c r="A973" s="21">
        <v>4073</v>
      </c>
      <c r="B973" s="30" t="s">
        <v>234</v>
      </c>
      <c r="C973" s="22">
        <v>275</v>
      </c>
    </row>
    <row r="974" spans="1:3" s="7" customFormat="1" ht="16.5" customHeight="1">
      <c r="A974" s="21">
        <v>4074</v>
      </c>
      <c r="B974" s="30" t="s">
        <v>235</v>
      </c>
      <c r="C974" s="22">
        <v>275</v>
      </c>
    </row>
    <row r="975" spans="1:3" s="7" customFormat="1" ht="16.5" customHeight="1">
      <c r="A975" s="26">
        <v>4241</v>
      </c>
      <c r="B975" s="31" t="s">
        <v>402</v>
      </c>
      <c r="C975" s="27">
        <v>410</v>
      </c>
    </row>
    <row r="976" spans="1:3" s="7" customFormat="1" ht="16.5" customHeight="1">
      <c r="A976" s="26">
        <v>4242</v>
      </c>
      <c r="B976" s="31" t="s">
        <v>403</v>
      </c>
      <c r="C976" s="27">
        <v>410</v>
      </c>
    </row>
    <row r="977" spans="1:3" s="7" customFormat="1" ht="16.5" customHeight="1">
      <c r="A977" s="21">
        <v>4075</v>
      </c>
      <c r="B977" s="30" t="s">
        <v>236</v>
      </c>
      <c r="C977" s="22">
        <v>546</v>
      </c>
    </row>
    <row r="978" spans="1:3" s="7" customFormat="1" ht="16.5" customHeight="1">
      <c r="A978" s="21">
        <v>4076</v>
      </c>
      <c r="B978" s="30" t="s">
        <v>237</v>
      </c>
      <c r="C978" s="22">
        <v>546</v>
      </c>
    </row>
    <row r="979" spans="1:3" s="7" customFormat="1" ht="16.5" customHeight="1">
      <c r="A979" s="26">
        <v>4243</v>
      </c>
      <c r="B979" s="31" t="s">
        <v>404</v>
      </c>
      <c r="C979" s="27">
        <v>683</v>
      </c>
    </row>
    <row r="980" spans="1:3" s="7" customFormat="1" ht="16.5" customHeight="1">
      <c r="A980" s="26">
        <v>4244</v>
      </c>
      <c r="B980" s="31" t="s">
        <v>405</v>
      </c>
      <c r="C980" s="27">
        <v>683</v>
      </c>
    </row>
    <row r="981" spans="1:3" s="7" customFormat="1" ht="16.5" customHeight="1">
      <c r="A981" s="21">
        <v>4077</v>
      </c>
      <c r="B981" s="30" t="s">
        <v>238</v>
      </c>
      <c r="C981" s="22">
        <v>819</v>
      </c>
    </row>
    <row r="982" spans="1:3" s="7" customFormat="1" ht="16.5" customHeight="1">
      <c r="A982" s="21">
        <v>4078</v>
      </c>
      <c r="B982" s="30" t="s">
        <v>239</v>
      </c>
      <c r="C982" s="22">
        <v>819</v>
      </c>
    </row>
    <row r="983" spans="1:3" s="7" customFormat="1" ht="16.5" customHeight="1">
      <c r="A983" s="21">
        <v>4079</v>
      </c>
      <c r="B983" s="30" t="s">
        <v>240</v>
      </c>
      <c r="C983" s="22">
        <v>944</v>
      </c>
    </row>
    <row r="984" spans="1:3" s="7" customFormat="1" ht="16.5" customHeight="1">
      <c r="A984" s="21">
        <v>4080</v>
      </c>
      <c r="B984" s="30" t="s">
        <v>241</v>
      </c>
      <c r="C984" s="22">
        <v>944</v>
      </c>
    </row>
    <row r="985" spans="1:3" s="7" customFormat="1" ht="16.5" customHeight="1">
      <c r="A985" s="21">
        <v>4081</v>
      </c>
      <c r="B985" s="30" t="s">
        <v>242</v>
      </c>
      <c r="C985" s="22">
        <v>1068</v>
      </c>
    </row>
    <row r="986" spans="1:3" s="7" customFormat="1" ht="16.5" customHeight="1">
      <c r="A986" s="21">
        <v>4082</v>
      </c>
      <c r="B986" s="30" t="s">
        <v>243</v>
      </c>
      <c r="C986" s="22">
        <v>1068</v>
      </c>
    </row>
    <row r="987" spans="1:3" s="7" customFormat="1" ht="16.5" customHeight="1">
      <c r="A987" s="21">
        <v>4083</v>
      </c>
      <c r="B987" s="30" t="s">
        <v>244</v>
      </c>
      <c r="C987" s="22">
        <v>1193</v>
      </c>
    </row>
    <row r="988" spans="1:3" s="7" customFormat="1" ht="16.5" customHeight="1">
      <c r="A988" s="21">
        <v>4084</v>
      </c>
      <c r="B988" s="30" t="s">
        <v>245</v>
      </c>
      <c r="C988" s="22">
        <v>1193</v>
      </c>
    </row>
    <row r="989" spans="1:3" s="7" customFormat="1" ht="16.5" customHeight="1">
      <c r="A989" s="21">
        <v>4085</v>
      </c>
      <c r="B989" s="30" t="s">
        <v>246</v>
      </c>
      <c r="C989" s="22">
        <v>1317</v>
      </c>
    </row>
    <row r="990" spans="1:3" s="7" customFormat="1" ht="16.5" customHeight="1">
      <c r="A990" s="21">
        <v>4086</v>
      </c>
      <c r="B990" s="30" t="s">
        <v>247</v>
      </c>
      <c r="C990" s="22">
        <v>1317</v>
      </c>
    </row>
    <row r="991" spans="1:3" s="7" customFormat="1" ht="16.5" customHeight="1">
      <c r="A991" s="21">
        <v>4087</v>
      </c>
      <c r="B991" s="30" t="s">
        <v>248</v>
      </c>
      <c r="C991" s="22">
        <v>1442</v>
      </c>
    </row>
    <row r="992" spans="1:3" s="7" customFormat="1" ht="16.5" customHeight="1">
      <c r="A992" s="21">
        <v>4088</v>
      </c>
      <c r="B992" s="30" t="s">
        <v>249</v>
      </c>
      <c r="C992" s="22">
        <v>1442</v>
      </c>
    </row>
    <row r="993" spans="1:3" s="7" customFormat="1" ht="16.5" customHeight="1">
      <c r="A993" s="21">
        <v>4089</v>
      </c>
      <c r="B993" s="30" t="s">
        <v>250</v>
      </c>
      <c r="C993" s="22">
        <v>1566</v>
      </c>
    </row>
    <row r="994" spans="1:3" s="7" customFormat="1" ht="16.5" customHeight="1">
      <c r="A994" s="21">
        <v>4090</v>
      </c>
      <c r="B994" s="34" t="s">
        <v>251</v>
      </c>
      <c r="C994" s="22">
        <v>1566</v>
      </c>
    </row>
    <row r="995" spans="1:20" ht="16.5" customHeight="1">
      <c r="A995" s="21">
        <v>4091</v>
      </c>
      <c r="B995" s="30" t="s">
        <v>252</v>
      </c>
      <c r="C995" s="22">
        <v>1691</v>
      </c>
      <c r="F995" s="5"/>
      <c r="G995" s="5"/>
      <c r="H995" s="5"/>
      <c r="I995" s="5"/>
      <c r="J995" s="5"/>
      <c r="K995" s="5"/>
      <c r="P995" s="5"/>
      <c r="Q995" s="5"/>
      <c r="S995" s="5"/>
      <c r="T995" s="5"/>
    </row>
    <row r="996" spans="1:20" ht="16.5" customHeight="1">
      <c r="A996" s="21">
        <v>4092</v>
      </c>
      <c r="B996" s="30" t="s">
        <v>253</v>
      </c>
      <c r="C996" s="4">
        <v>1691</v>
      </c>
      <c r="F996" s="5"/>
      <c r="G996" s="5"/>
      <c r="H996" s="5"/>
      <c r="I996" s="5"/>
      <c r="J996" s="5"/>
      <c r="K996" s="5"/>
      <c r="P996" s="5"/>
      <c r="Q996" s="5"/>
      <c r="S996" s="5"/>
      <c r="T996" s="5"/>
    </row>
    <row r="997" spans="1:3" s="7" customFormat="1" ht="16.5" customHeight="1">
      <c r="A997" s="26">
        <v>4245</v>
      </c>
      <c r="B997" s="31" t="s">
        <v>406</v>
      </c>
      <c r="C997" s="27">
        <v>388</v>
      </c>
    </row>
    <row r="998" spans="1:3" s="7" customFormat="1" ht="16.5" customHeight="1">
      <c r="A998" s="26">
        <v>4246</v>
      </c>
      <c r="B998" s="31" t="s">
        <v>407</v>
      </c>
      <c r="C998" s="27">
        <v>388</v>
      </c>
    </row>
    <row r="999" spans="1:3" s="7" customFormat="1" ht="16.5" customHeight="1">
      <c r="A999" s="21">
        <v>4093</v>
      </c>
      <c r="B999" s="30" t="s">
        <v>254</v>
      </c>
      <c r="C999" s="22">
        <v>501</v>
      </c>
    </row>
    <row r="1000" spans="1:3" s="7" customFormat="1" ht="16.5" customHeight="1">
      <c r="A1000" s="21">
        <v>4094</v>
      </c>
      <c r="B1000" s="30" t="s">
        <v>255</v>
      </c>
      <c r="C1000" s="22">
        <v>501</v>
      </c>
    </row>
    <row r="1001" spans="1:3" s="7" customFormat="1" ht="16.5" customHeight="1">
      <c r="A1001" s="26">
        <v>4247</v>
      </c>
      <c r="B1001" s="31" t="s">
        <v>408</v>
      </c>
      <c r="C1001" s="27">
        <v>615</v>
      </c>
    </row>
    <row r="1002" spans="1:3" s="7" customFormat="1" ht="16.5" customHeight="1">
      <c r="A1002" s="26">
        <v>4248</v>
      </c>
      <c r="B1002" s="31" t="s">
        <v>409</v>
      </c>
      <c r="C1002" s="27">
        <v>615</v>
      </c>
    </row>
    <row r="1003" spans="1:3" s="7" customFormat="1" ht="16.5" customHeight="1">
      <c r="A1003" s="21">
        <v>4095</v>
      </c>
      <c r="B1003" s="30" t="s">
        <v>256</v>
      </c>
      <c r="C1003" s="22">
        <v>729</v>
      </c>
    </row>
    <row r="1004" spans="1:3" s="7" customFormat="1" ht="16.5" customHeight="1">
      <c r="A1004" s="21">
        <v>4096</v>
      </c>
      <c r="B1004" s="30" t="s">
        <v>257</v>
      </c>
      <c r="C1004" s="22">
        <v>729</v>
      </c>
    </row>
    <row r="1005" spans="1:20" ht="16.5" customHeight="1">
      <c r="A1005" s="26">
        <v>4249</v>
      </c>
      <c r="B1005" s="31" t="s">
        <v>410</v>
      </c>
      <c r="C1005" s="27">
        <v>524</v>
      </c>
      <c r="F1005" s="5"/>
      <c r="G1005" s="5"/>
      <c r="H1005" s="5"/>
      <c r="I1005" s="5"/>
      <c r="J1005" s="5"/>
      <c r="K1005" s="5"/>
      <c r="P1005" s="5"/>
      <c r="Q1005" s="5"/>
      <c r="S1005" s="5"/>
      <c r="T1005" s="5"/>
    </row>
    <row r="1006" spans="1:20" ht="16.5" customHeight="1">
      <c r="A1006" s="26">
        <v>4250</v>
      </c>
      <c r="B1006" s="31" t="s">
        <v>411</v>
      </c>
      <c r="C1006" s="15">
        <v>524</v>
      </c>
      <c r="F1006" s="5"/>
      <c r="G1006" s="5"/>
      <c r="H1006" s="5"/>
      <c r="I1006" s="5"/>
      <c r="J1006" s="5"/>
      <c r="K1006" s="5"/>
      <c r="P1006" s="5"/>
      <c r="Q1006" s="5"/>
      <c r="S1006" s="5"/>
      <c r="T1006" s="5"/>
    </row>
    <row r="1007" spans="1:20" ht="16.5" customHeight="1">
      <c r="A1007" s="26">
        <v>4251</v>
      </c>
      <c r="B1007" s="31" t="s">
        <v>412</v>
      </c>
      <c r="C1007" s="27">
        <v>638</v>
      </c>
      <c r="F1007" s="5"/>
      <c r="G1007" s="5"/>
      <c r="H1007" s="5"/>
      <c r="I1007" s="5"/>
      <c r="J1007" s="5"/>
      <c r="K1007" s="5"/>
      <c r="P1007" s="5"/>
      <c r="Q1007" s="5"/>
      <c r="S1007" s="5"/>
      <c r="T1007" s="5"/>
    </row>
    <row r="1008" spans="1:20" ht="16.5" customHeight="1">
      <c r="A1008" s="26">
        <v>4252</v>
      </c>
      <c r="B1008" s="31" t="s">
        <v>413</v>
      </c>
      <c r="C1008" s="15">
        <v>638</v>
      </c>
      <c r="F1008" s="5"/>
      <c r="G1008" s="5"/>
      <c r="H1008" s="5"/>
      <c r="I1008" s="5"/>
      <c r="J1008" s="5"/>
      <c r="K1008" s="5"/>
      <c r="P1008" s="5"/>
      <c r="Q1008" s="5"/>
      <c r="S1008" s="5"/>
      <c r="T1008" s="5"/>
    </row>
    <row r="1009" spans="1:20" ht="16.5" customHeight="1">
      <c r="A1009" s="26">
        <v>4253</v>
      </c>
      <c r="B1009" s="31" t="s">
        <v>414</v>
      </c>
      <c r="C1009" s="27">
        <v>751</v>
      </c>
      <c r="F1009" s="5"/>
      <c r="G1009" s="5"/>
      <c r="H1009" s="5"/>
      <c r="I1009" s="5"/>
      <c r="J1009" s="5"/>
      <c r="K1009" s="5"/>
      <c r="P1009" s="5"/>
      <c r="Q1009" s="5"/>
      <c r="S1009" s="5"/>
      <c r="T1009" s="5"/>
    </row>
    <row r="1010" spans="1:20" ht="16.5" customHeight="1">
      <c r="A1010" s="26">
        <v>4254</v>
      </c>
      <c r="B1010" s="31" t="s">
        <v>415</v>
      </c>
      <c r="C1010" s="15">
        <v>751</v>
      </c>
      <c r="F1010" s="5"/>
      <c r="G1010" s="5"/>
      <c r="H1010" s="5"/>
      <c r="I1010" s="5"/>
      <c r="J1010" s="5"/>
      <c r="K1010" s="5"/>
      <c r="P1010" s="5"/>
      <c r="Q1010" s="5"/>
      <c r="S1010" s="5"/>
      <c r="T1010" s="5"/>
    </row>
    <row r="1011" spans="1:20" ht="16.5" customHeight="1">
      <c r="A1011" s="26">
        <v>4255</v>
      </c>
      <c r="B1011" s="31" t="s">
        <v>416</v>
      </c>
      <c r="C1011" s="27">
        <v>660</v>
      </c>
      <c r="F1011" s="5"/>
      <c r="G1011" s="5"/>
      <c r="H1011" s="5"/>
      <c r="I1011" s="5"/>
      <c r="J1011" s="5"/>
      <c r="K1011" s="5"/>
      <c r="P1011" s="5"/>
      <c r="Q1011" s="5"/>
      <c r="S1011" s="5"/>
      <c r="T1011" s="5"/>
    </row>
    <row r="1012" spans="1:20" ht="16.5" customHeight="1">
      <c r="A1012" s="26">
        <v>4256</v>
      </c>
      <c r="B1012" s="31" t="s">
        <v>417</v>
      </c>
      <c r="C1012" s="15">
        <v>660</v>
      </c>
      <c r="F1012" s="5"/>
      <c r="G1012" s="5"/>
      <c r="H1012" s="5"/>
      <c r="I1012" s="5"/>
      <c r="J1012" s="5"/>
      <c r="K1012" s="5"/>
      <c r="P1012" s="5"/>
      <c r="Q1012" s="5"/>
      <c r="S1012" s="5"/>
      <c r="T1012" s="5"/>
    </row>
    <row r="1013" spans="1:20" ht="16.5" customHeight="1">
      <c r="A1013" s="21">
        <v>4097</v>
      </c>
      <c r="B1013" s="30" t="s">
        <v>258</v>
      </c>
      <c r="C1013" s="22">
        <v>774</v>
      </c>
      <c r="F1013" s="5"/>
      <c r="G1013" s="5"/>
      <c r="H1013" s="5"/>
      <c r="I1013" s="5"/>
      <c r="J1013" s="5"/>
      <c r="K1013" s="5"/>
      <c r="P1013" s="5"/>
      <c r="Q1013" s="5"/>
      <c r="S1013" s="5"/>
      <c r="T1013" s="5"/>
    </row>
    <row r="1014" spans="1:20" ht="16.5" customHeight="1">
      <c r="A1014" s="21">
        <v>4098</v>
      </c>
      <c r="B1014" s="30" t="s">
        <v>259</v>
      </c>
      <c r="C1014" s="4">
        <v>774</v>
      </c>
      <c r="F1014" s="5"/>
      <c r="G1014" s="5"/>
      <c r="H1014" s="5"/>
      <c r="I1014" s="5"/>
      <c r="J1014" s="5"/>
      <c r="K1014" s="5"/>
      <c r="P1014" s="5"/>
      <c r="Q1014" s="5"/>
      <c r="S1014" s="5"/>
      <c r="T1014" s="5"/>
    </row>
    <row r="1015" spans="1:20" ht="16.5" customHeight="1">
      <c r="A1015" s="26">
        <v>4257</v>
      </c>
      <c r="B1015" s="31" t="s">
        <v>418</v>
      </c>
      <c r="C1015" s="27">
        <v>797</v>
      </c>
      <c r="F1015" s="5"/>
      <c r="G1015" s="5"/>
      <c r="H1015" s="5"/>
      <c r="I1015" s="5"/>
      <c r="J1015" s="5"/>
      <c r="K1015" s="5"/>
      <c r="P1015" s="5"/>
      <c r="Q1015" s="5"/>
      <c r="S1015" s="5"/>
      <c r="T1015" s="5"/>
    </row>
    <row r="1016" spans="1:20" ht="16.5" customHeight="1">
      <c r="A1016" s="26">
        <v>4258</v>
      </c>
      <c r="B1016" s="31" t="s">
        <v>419</v>
      </c>
      <c r="C1016" s="15">
        <v>797</v>
      </c>
      <c r="F1016" s="5"/>
      <c r="G1016" s="5"/>
      <c r="H1016" s="5"/>
      <c r="I1016" s="5"/>
      <c r="J1016" s="5"/>
      <c r="K1016" s="5"/>
      <c r="P1016" s="5"/>
      <c r="Q1016" s="5"/>
      <c r="S1016" s="5"/>
      <c r="T1016" s="5"/>
    </row>
    <row r="1017" spans="1:3" s="7" customFormat="1" ht="16.5" customHeight="1">
      <c r="A1017" s="26">
        <v>4259</v>
      </c>
      <c r="B1017" s="31" t="s">
        <v>420</v>
      </c>
      <c r="C1017" s="27">
        <v>319</v>
      </c>
    </row>
    <row r="1018" spans="1:3" s="7" customFormat="1" ht="16.5" customHeight="1">
      <c r="A1018" s="26">
        <v>4260</v>
      </c>
      <c r="B1018" s="31" t="s">
        <v>421</v>
      </c>
      <c r="C1018" s="27">
        <v>319</v>
      </c>
    </row>
    <row r="1019" spans="1:3" s="7" customFormat="1" ht="16.5" customHeight="1">
      <c r="A1019" s="21">
        <v>4099</v>
      </c>
      <c r="B1019" s="30" t="s">
        <v>260</v>
      </c>
      <c r="C1019" s="22">
        <v>410</v>
      </c>
    </row>
    <row r="1020" spans="1:3" s="7" customFormat="1" ht="16.5" customHeight="1">
      <c r="A1020" s="21">
        <v>4100</v>
      </c>
      <c r="B1020" s="30" t="s">
        <v>261</v>
      </c>
      <c r="C1020" s="22">
        <v>410</v>
      </c>
    </row>
    <row r="1021" spans="1:20" ht="16.5" customHeight="1">
      <c r="A1021" s="26">
        <v>4261</v>
      </c>
      <c r="B1021" s="31" t="s">
        <v>422</v>
      </c>
      <c r="C1021" s="27">
        <v>501</v>
      </c>
      <c r="F1021" s="5"/>
      <c r="G1021" s="5"/>
      <c r="H1021" s="5"/>
      <c r="I1021" s="5"/>
      <c r="J1021" s="5"/>
      <c r="K1021" s="5"/>
      <c r="P1021" s="5"/>
      <c r="Q1021" s="5"/>
      <c r="S1021" s="5"/>
      <c r="T1021" s="5"/>
    </row>
    <row r="1022" spans="1:20" ht="16.5" customHeight="1">
      <c r="A1022" s="26">
        <v>4262</v>
      </c>
      <c r="B1022" s="31" t="s">
        <v>423</v>
      </c>
      <c r="C1022" s="27">
        <v>501</v>
      </c>
      <c r="F1022" s="5"/>
      <c r="G1022" s="5"/>
      <c r="H1022" s="5"/>
      <c r="I1022" s="5"/>
      <c r="J1022" s="5"/>
      <c r="K1022" s="5"/>
      <c r="P1022" s="5"/>
      <c r="Q1022" s="5"/>
      <c r="S1022" s="5"/>
      <c r="T1022" s="5"/>
    </row>
    <row r="1023" spans="1:20" ht="16.5" customHeight="1">
      <c r="A1023" s="21">
        <v>4101</v>
      </c>
      <c r="B1023" s="30" t="s">
        <v>262</v>
      </c>
      <c r="C1023" s="22">
        <v>592</v>
      </c>
      <c r="F1023" s="5"/>
      <c r="G1023" s="5"/>
      <c r="H1023" s="5"/>
      <c r="I1023" s="5"/>
      <c r="J1023" s="5"/>
      <c r="K1023" s="5"/>
      <c r="P1023" s="5"/>
      <c r="Q1023" s="5"/>
      <c r="S1023" s="5"/>
      <c r="T1023" s="5"/>
    </row>
    <row r="1024" spans="1:20" ht="16.5" customHeight="1">
      <c r="A1024" s="21">
        <v>4102</v>
      </c>
      <c r="B1024" s="30" t="s">
        <v>263</v>
      </c>
      <c r="C1024" s="22">
        <v>592</v>
      </c>
      <c r="F1024" s="5"/>
      <c r="G1024" s="5"/>
      <c r="H1024" s="5"/>
      <c r="I1024" s="5"/>
      <c r="J1024" s="5"/>
      <c r="K1024" s="5"/>
      <c r="P1024" s="5"/>
      <c r="Q1024" s="5"/>
      <c r="S1024" s="5"/>
      <c r="T1024" s="5"/>
    </row>
    <row r="1025" spans="1:20" ht="16.5" customHeight="1">
      <c r="A1025" s="26">
        <v>4263</v>
      </c>
      <c r="B1025" s="31" t="s">
        <v>424</v>
      </c>
      <c r="C1025" s="27">
        <v>432</v>
      </c>
      <c r="F1025" s="5"/>
      <c r="G1025" s="5"/>
      <c r="H1025" s="5"/>
      <c r="I1025" s="5"/>
      <c r="J1025" s="5"/>
      <c r="K1025" s="5"/>
      <c r="P1025" s="5"/>
      <c r="Q1025" s="5"/>
      <c r="S1025" s="5"/>
      <c r="T1025" s="5"/>
    </row>
    <row r="1026" spans="1:20" ht="16.5" customHeight="1">
      <c r="A1026" s="26">
        <v>4264</v>
      </c>
      <c r="B1026" s="31" t="s">
        <v>425</v>
      </c>
      <c r="C1026" s="27">
        <v>432</v>
      </c>
      <c r="F1026" s="5"/>
      <c r="G1026" s="5"/>
      <c r="H1026" s="5"/>
      <c r="I1026" s="5"/>
      <c r="J1026" s="5"/>
      <c r="K1026" s="5"/>
      <c r="P1026" s="5"/>
      <c r="Q1026" s="5"/>
      <c r="S1026" s="5"/>
      <c r="T1026" s="5"/>
    </row>
    <row r="1027" spans="1:20" ht="16.5" customHeight="1">
      <c r="A1027" s="26">
        <v>4265</v>
      </c>
      <c r="B1027" s="31" t="s">
        <v>426</v>
      </c>
      <c r="C1027" s="27">
        <v>523</v>
      </c>
      <c r="F1027" s="5"/>
      <c r="G1027" s="5"/>
      <c r="H1027" s="5"/>
      <c r="I1027" s="5"/>
      <c r="J1027" s="5"/>
      <c r="K1027" s="5"/>
      <c r="P1027" s="5"/>
      <c r="Q1027" s="5"/>
      <c r="S1027" s="5"/>
      <c r="T1027" s="5"/>
    </row>
    <row r="1028" spans="1:20" ht="16.5" customHeight="1">
      <c r="A1028" s="26">
        <v>4266</v>
      </c>
      <c r="B1028" s="31" t="s">
        <v>427</v>
      </c>
      <c r="C1028" s="27">
        <v>523</v>
      </c>
      <c r="F1028" s="5"/>
      <c r="G1028" s="5"/>
      <c r="H1028" s="5"/>
      <c r="I1028" s="5"/>
      <c r="J1028" s="5"/>
      <c r="K1028" s="5"/>
      <c r="P1028" s="5"/>
      <c r="Q1028" s="5"/>
      <c r="S1028" s="5"/>
      <c r="T1028" s="5"/>
    </row>
    <row r="1029" spans="1:20" ht="16.5" customHeight="1">
      <c r="A1029" s="26">
        <v>4267</v>
      </c>
      <c r="B1029" s="31" t="s">
        <v>428</v>
      </c>
      <c r="C1029" s="27">
        <v>614</v>
      </c>
      <c r="F1029" s="5"/>
      <c r="G1029" s="5"/>
      <c r="H1029" s="5"/>
      <c r="I1029" s="5"/>
      <c r="J1029" s="5"/>
      <c r="K1029" s="5"/>
      <c r="P1029" s="5"/>
      <c r="Q1029" s="5"/>
      <c r="S1029" s="5"/>
      <c r="T1029" s="5"/>
    </row>
    <row r="1030" spans="1:20" ht="16.5" customHeight="1">
      <c r="A1030" s="26">
        <v>4268</v>
      </c>
      <c r="B1030" s="31" t="s">
        <v>429</v>
      </c>
      <c r="C1030" s="27">
        <v>614</v>
      </c>
      <c r="F1030" s="5"/>
      <c r="G1030" s="5"/>
      <c r="H1030" s="5"/>
      <c r="I1030" s="5"/>
      <c r="J1030" s="5"/>
      <c r="K1030" s="5"/>
      <c r="P1030" s="5"/>
      <c r="Q1030" s="5"/>
      <c r="S1030" s="5"/>
      <c r="T1030" s="5"/>
    </row>
    <row r="1031" spans="1:20" ht="16.5" customHeight="1">
      <c r="A1031" s="26">
        <v>4269</v>
      </c>
      <c r="B1031" s="31" t="s">
        <v>430</v>
      </c>
      <c r="C1031" s="27">
        <v>546</v>
      </c>
      <c r="F1031" s="5"/>
      <c r="G1031" s="5"/>
      <c r="H1031" s="5"/>
      <c r="I1031" s="5"/>
      <c r="J1031" s="5"/>
      <c r="K1031" s="5"/>
      <c r="P1031" s="5"/>
      <c r="Q1031" s="5"/>
      <c r="S1031" s="5"/>
      <c r="T1031" s="5"/>
    </row>
    <row r="1032" spans="1:20" ht="16.5" customHeight="1">
      <c r="A1032" s="26">
        <v>4270</v>
      </c>
      <c r="B1032" s="31" t="s">
        <v>431</v>
      </c>
      <c r="C1032" s="27">
        <v>546</v>
      </c>
      <c r="F1032" s="5"/>
      <c r="G1032" s="5"/>
      <c r="H1032" s="5"/>
      <c r="I1032" s="5"/>
      <c r="J1032" s="5"/>
      <c r="K1032" s="5"/>
      <c r="P1032" s="5"/>
      <c r="Q1032" s="5"/>
      <c r="S1032" s="5"/>
      <c r="T1032" s="5"/>
    </row>
    <row r="1033" spans="1:20" ht="16.5" customHeight="1">
      <c r="A1033" s="21">
        <v>4103</v>
      </c>
      <c r="B1033" s="30" t="s">
        <v>264</v>
      </c>
      <c r="C1033" s="22">
        <v>637</v>
      </c>
      <c r="F1033" s="5"/>
      <c r="G1033" s="5"/>
      <c r="H1033" s="5"/>
      <c r="I1033" s="5"/>
      <c r="J1033" s="5"/>
      <c r="K1033" s="5"/>
      <c r="P1033" s="5"/>
      <c r="Q1033" s="5"/>
      <c r="S1033" s="5"/>
      <c r="T1033" s="5"/>
    </row>
    <row r="1034" spans="1:20" ht="16.5" customHeight="1">
      <c r="A1034" s="21">
        <v>4104</v>
      </c>
      <c r="B1034" s="30" t="s">
        <v>265</v>
      </c>
      <c r="C1034" s="4">
        <v>637</v>
      </c>
      <c r="F1034" s="5"/>
      <c r="G1034" s="5"/>
      <c r="H1034" s="5"/>
      <c r="I1034" s="5"/>
      <c r="J1034" s="5"/>
      <c r="K1034" s="5"/>
      <c r="P1034" s="5"/>
      <c r="Q1034" s="5"/>
      <c r="S1034" s="5"/>
      <c r="T1034" s="5"/>
    </row>
    <row r="1035" spans="1:20" ht="16.5" customHeight="1">
      <c r="A1035" s="26">
        <v>4271</v>
      </c>
      <c r="B1035" s="31" t="s">
        <v>432</v>
      </c>
      <c r="C1035" s="27">
        <v>660</v>
      </c>
      <c r="F1035" s="5"/>
      <c r="G1035" s="5"/>
      <c r="H1035" s="5"/>
      <c r="I1035" s="5"/>
      <c r="J1035" s="5"/>
      <c r="K1035" s="5"/>
      <c r="P1035" s="5"/>
      <c r="Q1035" s="5"/>
      <c r="S1035" s="5"/>
      <c r="T1035" s="5"/>
    </row>
    <row r="1036" spans="1:3" s="7" customFormat="1" ht="17.25" customHeight="1">
      <c r="A1036" s="26">
        <v>4272</v>
      </c>
      <c r="B1036" s="31" t="s">
        <v>433</v>
      </c>
      <c r="C1036" s="15">
        <v>660</v>
      </c>
    </row>
    <row r="1037" spans="1:3" s="7" customFormat="1" ht="16.5" customHeight="1">
      <c r="A1037" s="26">
        <v>4273</v>
      </c>
      <c r="B1037" s="31" t="s">
        <v>434</v>
      </c>
      <c r="C1037" s="27">
        <v>296</v>
      </c>
    </row>
    <row r="1038" spans="1:3" s="7" customFormat="1" ht="16.5" customHeight="1">
      <c r="A1038" s="26">
        <v>4274</v>
      </c>
      <c r="B1038" s="31" t="s">
        <v>435</v>
      </c>
      <c r="C1038" s="27">
        <v>296</v>
      </c>
    </row>
    <row r="1039" spans="1:20" ht="16.5" customHeight="1">
      <c r="A1039" s="21">
        <v>4105</v>
      </c>
      <c r="B1039" s="30" t="s">
        <v>266</v>
      </c>
      <c r="C1039" s="22">
        <v>409</v>
      </c>
      <c r="F1039" s="5"/>
      <c r="G1039" s="5"/>
      <c r="H1039" s="5"/>
      <c r="I1039" s="5"/>
      <c r="J1039" s="5"/>
      <c r="K1039" s="5"/>
      <c r="P1039" s="5"/>
      <c r="Q1039" s="5"/>
      <c r="S1039" s="5"/>
      <c r="T1039" s="5"/>
    </row>
    <row r="1040" spans="1:20" ht="16.5" customHeight="1">
      <c r="A1040" s="21">
        <v>4106</v>
      </c>
      <c r="B1040" s="30" t="s">
        <v>267</v>
      </c>
      <c r="C1040" s="22">
        <v>409</v>
      </c>
      <c r="F1040" s="5"/>
      <c r="G1040" s="5"/>
      <c r="H1040" s="5"/>
      <c r="I1040" s="5"/>
      <c r="J1040" s="5"/>
      <c r="K1040" s="5"/>
      <c r="P1040" s="5"/>
      <c r="Q1040" s="5"/>
      <c r="S1040" s="5"/>
      <c r="T1040" s="5"/>
    </row>
    <row r="1041" spans="1:20" ht="16.5" customHeight="1">
      <c r="A1041" s="26">
        <v>4275</v>
      </c>
      <c r="B1041" s="31" t="s">
        <v>436</v>
      </c>
      <c r="C1041" s="27">
        <v>523</v>
      </c>
      <c r="F1041" s="5"/>
      <c r="G1041" s="5"/>
      <c r="H1041" s="5"/>
      <c r="I1041" s="5"/>
      <c r="J1041" s="5"/>
      <c r="K1041" s="5"/>
      <c r="P1041" s="5"/>
      <c r="Q1041" s="5"/>
      <c r="S1041" s="5"/>
      <c r="T1041" s="5"/>
    </row>
    <row r="1042" spans="1:20" ht="16.5" customHeight="1">
      <c r="A1042" s="26">
        <v>4276</v>
      </c>
      <c r="B1042" s="31" t="s">
        <v>437</v>
      </c>
      <c r="C1042" s="27">
        <v>523</v>
      </c>
      <c r="F1042" s="5"/>
      <c r="G1042" s="5"/>
      <c r="H1042" s="5"/>
      <c r="I1042" s="5"/>
      <c r="J1042" s="5"/>
      <c r="K1042" s="5"/>
      <c r="P1042" s="5"/>
      <c r="Q1042" s="5"/>
      <c r="S1042" s="5"/>
      <c r="T1042" s="5"/>
    </row>
    <row r="1043" spans="1:20" ht="16.5" customHeight="1">
      <c r="A1043" s="21">
        <v>4107</v>
      </c>
      <c r="B1043" s="30" t="s">
        <v>268</v>
      </c>
      <c r="C1043" s="22">
        <v>637</v>
      </c>
      <c r="F1043" s="5"/>
      <c r="G1043" s="5"/>
      <c r="H1043" s="5"/>
      <c r="I1043" s="5"/>
      <c r="J1043" s="5"/>
      <c r="K1043" s="5"/>
      <c r="P1043" s="5"/>
      <c r="Q1043" s="5"/>
      <c r="S1043" s="5"/>
      <c r="T1043" s="5"/>
    </row>
    <row r="1044" spans="1:20" ht="16.5" customHeight="1">
      <c r="A1044" s="21">
        <v>4108</v>
      </c>
      <c r="B1044" s="30" t="s">
        <v>269</v>
      </c>
      <c r="C1044" s="22">
        <v>637</v>
      </c>
      <c r="F1044" s="5"/>
      <c r="G1044" s="5"/>
      <c r="H1044" s="5"/>
      <c r="I1044" s="5"/>
      <c r="J1044" s="5"/>
      <c r="K1044" s="5"/>
      <c r="P1044" s="5"/>
      <c r="Q1044" s="5"/>
      <c r="S1044" s="5"/>
      <c r="T1044" s="5"/>
    </row>
    <row r="1045" spans="1:20" ht="16.5" customHeight="1">
      <c r="A1045" s="26">
        <v>4277</v>
      </c>
      <c r="B1045" s="31" t="s">
        <v>438</v>
      </c>
      <c r="C1045" s="27">
        <v>387</v>
      </c>
      <c r="F1045" s="5"/>
      <c r="G1045" s="5"/>
      <c r="H1045" s="5"/>
      <c r="I1045" s="5"/>
      <c r="J1045" s="5"/>
      <c r="K1045" s="5"/>
      <c r="P1045" s="5"/>
      <c r="Q1045" s="5"/>
      <c r="S1045" s="5"/>
      <c r="T1045" s="5"/>
    </row>
    <row r="1046" spans="1:20" ht="16.5" customHeight="1">
      <c r="A1046" s="26">
        <v>4278</v>
      </c>
      <c r="B1046" s="31" t="s">
        <v>439</v>
      </c>
      <c r="C1046" s="27">
        <v>387</v>
      </c>
      <c r="F1046" s="5"/>
      <c r="G1046" s="5"/>
      <c r="H1046" s="5"/>
      <c r="I1046" s="5"/>
      <c r="J1046" s="5"/>
      <c r="K1046" s="5"/>
      <c r="P1046" s="5"/>
      <c r="Q1046" s="5"/>
      <c r="S1046" s="5"/>
      <c r="T1046" s="5"/>
    </row>
    <row r="1047" spans="1:20" ht="16.5" customHeight="1">
      <c r="A1047" s="26">
        <v>4279</v>
      </c>
      <c r="B1047" s="31" t="s">
        <v>440</v>
      </c>
      <c r="C1047" s="27">
        <v>501</v>
      </c>
      <c r="F1047" s="5"/>
      <c r="G1047" s="5"/>
      <c r="H1047" s="5"/>
      <c r="I1047" s="5"/>
      <c r="J1047" s="5"/>
      <c r="K1047" s="5"/>
      <c r="P1047" s="5"/>
      <c r="Q1047" s="5"/>
      <c r="S1047" s="5"/>
      <c r="T1047" s="5"/>
    </row>
    <row r="1048" spans="1:20" ht="16.5" customHeight="1">
      <c r="A1048" s="26">
        <v>4280</v>
      </c>
      <c r="B1048" s="31" t="s">
        <v>441</v>
      </c>
      <c r="C1048" s="27">
        <v>501</v>
      </c>
      <c r="F1048" s="5"/>
      <c r="G1048" s="5"/>
      <c r="H1048" s="5"/>
      <c r="I1048" s="5"/>
      <c r="J1048" s="5"/>
      <c r="K1048" s="5"/>
      <c r="P1048" s="5"/>
      <c r="Q1048" s="5"/>
      <c r="S1048" s="5"/>
      <c r="T1048" s="5"/>
    </row>
    <row r="1049" spans="1:20" ht="16.5" customHeight="1">
      <c r="A1049" s="26">
        <v>4281</v>
      </c>
      <c r="B1049" s="31" t="s">
        <v>442</v>
      </c>
      <c r="C1049" s="27">
        <v>614</v>
      </c>
      <c r="F1049" s="5"/>
      <c r="G1049" s="5"/>
      <c r="H1049" s="5"/>
      <c r="I1049" s="5"/>
      <c r="J1049" s="5"/>
      <c r="K1049" s="5"/>
      <c r="P1049" s="5"/>
      <c r="Q1049" s="5"/>
      <c r="S1049" s="5"/>
      <c r="T1049" s="5"/>
    </row>
    <row r="1050" spans="1:20" ht="16.5" customHeight="1">
      <c r="A1050" s="26">
        <v>4282</v>
      </c>
      <c r="B1050" s="31" t="s">
        <v>443</v>
      </c>
      <c r="C1050" s="27">
        <v>614</v>
      </c>
      <c r="F1050" s="5"/>
      <c r="G1050" s="5"/>
      <c r="H1050" s="5"/>
      <c r="I1050" s="5"/>
      <c r="J1050" s="5"/>
      <c r="K1050" s="5"/>
      <c r="P1050" s="5"/>
      <c r="Q1050" s="5"/>
      <c r="S1050" s="5"/>
      <c r="T1050" s="5"/>
    </row>
    <row r="1051" spans="1:20" ht="16.5" customHeight="1">
      <c r="A1051" s="26">
        <v>4283</v>
      </c>
      <c r="B1051" s="31" t="s">
        <v>444</v>
      </c>
      <c r="C1051" s="27">
        <v>478</v>
      </c>
      <c r="F1051" s="5"/>
      <c r="G1051" s="5"/>
      <c r="H1051" s="5"/>
      <c r="I1051" s="5"/>
      <c r="J1051" s="5"/>
      <c r="K1051" s="5"/>
      <c r="P1051" s="5"/>
      <c r="Q1051" s="5"/>
      <c r="S1051" s="5"/>
      <c r="T1051" s="5"/>
    </row>
    <row r="1052" spans="1:20" ht="16.5" customHeight="1">
      <c r="A1052" s="26">
        <v>4284</v>
      </c>
      <c r="B1052" s="31" t="s">
        <v>445</v>
      </c>
      <c r="C1052" s="27">
        <v>478</v>
      </c>
      <c r="F1052" s="5"/>
      <c r="G1052" s="5"/>
      <c r="H1052" s="5"/>
      <c r="I1052" s="5"/>
      <c r="J1052" s="5"/>
      <c r="K1052" s="5"/>
      <c r="P1052" s="5"/>
      <c r="Q1052" s="5"/>
      <c r="S1052" s="5"/>
      <c r="T1052" s="5"/>
    </row>
    <row r="1053" spans="1:20" ht="16.5" customHeight="1">
      <c r="A1053" s="21">
        <v>4109</v>
      </c>
      <c r="B1053" s="30" t="s">
        <v>270</v>
      </c>
      <c r="C1053" s="22">
        <v>592</v>
      </c>
      <c r="F1053" s="5"/>
      <c r="G1053" s="5"/>
      <c r="H1053" s="5"/>
      <c r="I1053" s="5"/>
      <c r="J1053" s="5"/>
      <c r="K1053" s="5"/>
      <c r="P1053" s="5"/>
      <c r="Q1053" s="5"/>
      <c r="S1053" s="5"/>
      <c r="T1053" s="5"/>
    </row>
    <row r="1054" spans="1:20" ht="16.5" customHeight="1">
      <c r="A1054" s="21">
        <v>4110</v>
      </c>
      <c r="B1054" s="30" t="s">
        <v>271</v>
      </c>
      <c r="C1054" s="4">
        <v>592</v>
      </c>
      <c r="F1054" s="5"/>
      <c r="G1054" s="5"/>
      <c r="H1054" s="5"/>
      <c r="I1054" s="5"/>
      <c r="J1054" s="5"/>
      <c r="K1054" s="5"/>
      <c r="P1054" s="5"/>
      <c r="Q1054" s="5"/>
      <c r="S1054" s="5"/>
      <c r="T1054" s="5"/>
    </row>
    <row r="1055" spans="1:20" ht="16.5" customHeight="1">
      <c r="A1055" s="26">
        <v>4285</v>
      </c>
      <c r="B1055" s="31" t="s">
        <v>446</v>
      </c>
      <c r="C1055" s="27">
        <v>569</v>
      </c>
      <c r="F1055" s="5"/>
      <c r="G1055" s="5"/>
      <c r="H1055" s="5"/>
      <c r="I1055" s="5"/>
      <c r="J1055" s="5"/>
      <c r="K1055" s="5"/>
      <c r="P1055" s="5"/>
      <c r="Q1055" s="5"/>
      <c r="S1055" s="5"/>
      <c r="T1055" s="5"/>
    </row>
    <row r="1056" spans="1:4" s="7" customFormat="1" ht="16.5" customHeight="1">
      <c r="A1056" s="26">
        <v>4286</v>
      </c>
      <c r="B1056" s="31" t="s">
        <v>447</v>
      </c>
      <c r="C1056" s="15">
        <v>569</v>
      </c>
      <c r="D1056" s="6"/>
    </row>
    <row r="1057" spans="1:3" s="7" customFormat="1" ht="16.5" customHeight="1">
      <c r="A1057" s="26">
        <v>4287</v>
      </c>
      <c r="B1057" s="31" t="s">
        <v>448</v>
      </c>
      <c r="C1057" s="27">
        <v>361</v>
      </c>
    </row>
    <row r="1058" spans="1:3" s="7" customFormat="1" ht="16.5" customHeight="1">
      <c r="A1058" s="26">
        <v>4288</v>
      </c>
      <c r="B1058" s="31" t="s">
        <v>449</v>
      </c>
      <c r="C1058" s="27">
        <v>361</v>
      </c>
    </row>
    <row r="1059" spans="1:3" s="7" customFormat="1" ht="16.5" customHeight="1">
      <c r="A1059" s="21">
        <v>4111</v>
      </c>
      <c r="B1059" s="30" t="s">
        <v>272</v>
      </c>
      <c r="C1059" s="22">
        <v>498</v>
      </c>
    </row>
    <row r="1060" spans="1:3" s="7" customFormat="1" ht="16.5" customHeight="1">
      <c r="A1060" s="21">
        <v>4112</v>
      </c>
      <c r="B1060" s="30" t="s">
        <v>273</v>
      </c>
      <c r="C1060" s="22">
        <v>498</v>
      </c>
    </row>
    <row r="1061" spans="1:3" s="7" customFormat="1" ht="16.5" customHeight="1">
      <c r="A1061" s="26">
        <v>4289</v>
      </c>
      <c r="B1061" s="31" t="s">
        <v>450</v>
      </c>
      <c r="C1061" s="27">
        <v>633</v>
      </c>
    </row>
    <row r="1062" spans="1:3" s="7" customFormat="1" ht="16.5" customHeight="1">
      <c r="A1062" s="26">
        <v>4290</v>
      </c>
      <c r="B1062" s="31" t="s">
        <v>451</v>
      </c>
      <c r="C1062" s="27">
        <v>633</v>
      </c>
    </row>
    <row r="1063" spans="1:20" ht="16.5" customHeight="1">
      <c r="A1063" s="21">
        <v>4113</v>
      </c>
      <c r="B1063" s="30" t="s">
        <v>274</v>
      </c>
      <c r="C1063" s="22">
        <v>768</v>
      </c>
      <c r="F1063" s="5"/>
      <c r="G1063" s="5"/>
      <c r="H1063" s="5"/>
      <c r="I1063" s="5"/>
      <c r="J1063" s="5"/>
      <c r="K1063" s="5"/>
      <c r="P1063" s="5"/>
      <c r="Q1063" s="5"/>
      <c r="S1063" s="5"/>
      <c r="T1063" s="5"/>
    </row>
    <row r="1064" spans="1:20" ht="16.5" customHeight="1">
      <c r="A1064" s="21">
        <v>4114</v>
      </c>
      <c r="B1064" s="30" t="s">
        <v>275</v>
      </c>
      <c r="C1064" s="22">
        <v>768</v>
      </c>
      <c r="F1064" s="5"/>
      <c r="G1064" s="5"/>
      <c r="H1064" s="5"/>
      <c r="I1064" s="5"/>
      <c r="J1064" s="5"/>
      <c r="K1064" s="5"/>
      <c r="P1064" s="5"/>
      <c r="Q1064" s="5"/>
      <c r="S1064" s="5"/>
      <c r="T1064" s="5"/>
    </row>
    <row r="1065" spans="1:20" ht="16.5" customHeight="1">
      <c r="A1065" s="26">
        <v>4291</v>
      </c>
      <c r="B1065" s="31" t="s">
        <v>452</v>
      </c>
      <c r="C1065" s="27">
        <v>476</v>
      </c>
      <c r="F1065" s="5"/>
      <c r="G1065" s="5"/>
      <c r="H1065" s="5"/>
      <c r="I1065" s="5"/>
      <c r="J1065" s="5"/>
      <c r="K1065" s="5"/>
      <c r="P1065" s="5"/>
      <c r="Q1065" s="5"/>
      <c r="S1065" s="5"/>
      <c r="T1065" s="5"/>
    </row>
    <row r="1066" spans="1:20" ht="16.5" customHeight="1">
      <c r="A1066" s="26">
        <v>4292</v>
      </c>
      <c r="B1066" s="31" t="s">
        <v>453</v>
      </c>
      <c r="C1066" s="15">
        <v>476</v>
      </c>
      <c r="F1066" s="5"/>
      <c r="G1066" s="5"/>
      <c r="H1066" s="5"/>
      <c r="I1066" s="5"/>
      <c r="J1066" s="5"/>
      <c r="K1066" s="5"/>
      <c r="P1066" s="5"/>
      <c r="Q1066" s="5"/>
      <c r="S1066" s="5"/>
      <c r="T1066" s="5"/>
    </row>
    <row r="1067" spans="1:20" ht="16.5" customHeight="1">
      <c r="A1067" s="26">
        <v>4293</v>
      </c>
      <c r="B1067" s="31" t="s">
        <v>454</v>
      </c>
      <c r="C1067" s="27">
        <v>611</v>
      </c>
      <c r="F1067" s="5"/>
      <c r="G1067" s="5"/>
      <c r="H1067" s="5"/>
      <c r="I1067" s="5"/>
      <c r="J1067" s="5"/>
      <c r="K1067" s="5"/>
      <c r="P1067" s="5"/>
      <c r="Q1067" s="5"/>
      <c r="S1067" s="5"/>
      <c r="T1067" s="5"/>
    </row>
    <row r="1068" spans="1:20" ht="16.5" customHeight="1">
      <c r="A1068" s="26">
        <v>4294</v>
      </c>
      <c r="B1068" s="31" t="s">
        <v>455</v>
      </c>
      <c r="C1068" s="15">
        <v>611</v>
      </c>
      <c r="F1068" s="5"/>
      <c r="G1068" s="5"/>
      <c r="H1068" s="5"/>
      <c r="I1068" s="5"/>
      <c r="J1068" s="5"/>
      <c r="K1068" s="5"/>
      <c r="P1068" s="5"/>
      <c r="Q1068" s="5"/>
      <c r="S1068" s="5"/>
      <c r="T1068" s="5"/>
    </row>
    <row r="1069" spans="1:20" ht="16.5" customHeight="1">
      <c r="A1069" s="26">
        <v>4295</v>
      </c>
      <c r="B1069" s="31" t="s">
        <v>456</v>
      </c>
      <c r="C1069" s="27">
        <v>746</v>
      </c>
      <c r="F1069" s="5"/>
      <c r="G1069" s="5"/>
      <c r="H1069" s="5"/>
      <c r="I1069" s="5"/>
      <c r="J1069" s="5"/>
      <c r="K1069" s="5"/>
      <c r="P1069" s="5"/>
      <c r="Q1069" s="5"/>
      <c r="S1069" s="5"/>
      <c r="T1069" s="5"/>
    </row>
    <row r="1070" spans="1:20" ht="16.5" customHeight="1">
      <c r="A1070" s="26">
        <v>4296</v>
      </c>
      <c r="B1070" s="31" t="s">
        <v>457</v>
      </c>
      <c r="C1070" s="15">
        <v>746</v>
      </c>
      <c r="F1070" s="5"/>
      <c r="G1070" s="5"/>
      <c r="H1070" s="5"/>
      <c r="I1070" s="5"/>
      <c r="J1070" s="5"/>
      <c r="K1070" s="5"/>
      <c r="P1070" s="5"/>
      <c r="Q1070" s="5"/>
      <c r="S1070" s="5"/>
      <c r="T1070" s="5"/>
    </row>
    <row r="1071" spans="1:20" ht="16.5" customHeight="1">
      <c r="A1071" s="26">
        <v>4297</v>
      </c>
      <c r="B1071" s="31" t="s">
        <v>458</v>
      </c>
      <c r="C1071" s="27">
        <v>588</v>
      </c>
      <c r="F1071" s="5"/>
      <c r="G1071" s="5"/>
      <c r="H1071" s="5"/>
      <c r="I1071" s="5"/>
      <c r="J1071" s="5"/>
      <c r="K1071" s="5"/>
      <c r="P1071" s="5"/>
      <c r="Q1071" s="5"/>
      <c r="S1071" s="5"/>
      <c r="T1071" s="5"/>
    </row>
    <row r="1072" spans="1:20" ht="16.5" customHeight="1">
      <c r="A1072" s="26">
        <v>4298</v>
      </c>
      <c r="B1072" s="31" t="s">
        <v>459</v>
      </c>
      <c r="C1072" s="15">
        <v>588</v>
      </c>
      <c r="F1072" s="5"/>
      <c r="G1072" s="5"/>
      <c r="H1072" s="5"/>
      <c r="I1072" s="5"/>
      <c r="J1072" s="5"/>
      <c r="K1072" s="5"/>
      <c r="P1072" s="5"/>
      <c r="Q1072" s="5"/>
      <c r="S1072" s="5"/>
      <c r="T1072" s="5"/>
    </row>
    <row r="1073" spans="1:20" ht="16.5" customHeight="1">
      <c r="A1073" s="21">
        <v>4115</v>
      </c>
      <c r="B1073" s="30" t="s">
        <v>276</v>
      </c>
      <c r="C1073" s="22">
        <v>723</v>
      </c>
      <c r="F1073" s="5"/>
      <c r="G1073" s="5"/>
      <c r="H1073" s="5"/>
      <c r="I1073" s="5"/>
      <c r="J1073" s="5"/>
      <c r="K1073" s="5"/>
      <c r="P1073" s="5"/>
      <c r="Q1073" s="5"/>
      <c r="S1073" s="5"/>
      <c r="T1073" s="5"/>
    </row>
    <row r="1074" spans="1:20" ht="16.5" customHeight="1">
      <c r="A1074" s="21">
        <v>4116</v>
      </c>
      <c r="B1074" s="30" t="s">
        <v>277</v>
      </c>
      <c r="C1074" s="4">
        <v>723</v>
      </c>
      <c r="F1074" s="5"/>
      <c r="G1074" s="5"/>
      <c r="H1074" s="5"/>
      <c r="I1074" s="5"/>
      <c r="J1074" s="5"/>
      <c r="K1074" s="5"/>
      <c r="P1074" s="5"/>
      <c r="Q1074" s="5"/>
      <c r="S1074" s="5"/>
      <c r="T1074" s="5"/>
    </row>
    <row r="1075" spans="1:20" ht="16.5" customHeight="1">
      <c r="A1075" s="26">
        <v>4299</v>
      </c>
      <c r="B1075" s="31" t="s">
        <v>460</v>
      </c>
      <c r="C1075" s="27">
        <v>700</v>
      </c>
      <c r="F1075" s="5"/>
      <c r="G1075" s="5"/>
      <c r="H1075" s="5"/>
      <c r="I1075" s="5"/>
      <c r="J1075" s="5"/>
      <c r="K1075" s="5"/>
      <c r="P1075" s="5"/>
      <c r="Q1075" s="5"/>
      <c r="S1075" s="5"/>
      <c r="T1075" s="5"/>
    </row>
    <row r="1076" spans="1:3" s="7" customFormat="1" ht="16.5" customHeight="1">
      <c r="A1076" s="26">
        <v>4300</v>
      </c>
      <c r="B1076" s="31" t="s">
        <v>461</v>
      </c>
      <c r="C1076" s="15">
        <v>700</v>
      </c>
    </row>
    <row r="1077" spans="1:3" s="7" customFormat="1" ht="16.5" customHeight="1">
      <c r="A1077" s="26">
        <v>4301</v>
      </c>
      <c r="B1077" s="31" t="s">
        <v>462</v>
      </c>
      <c r="C1077" s="27">
        <v>135</v>
      </c>
    </row>
    <row r="1078" spans="1:3" s="7" customFormat="1" ht="16.5" customHeight="1">
      <c r="A1078" s="26">
        <v>4302</v>
      </c>
      <c r="B1078" s="31" t="s">
        <v>463</v>
      </c>
      <c r="C1078" s="27">
        <v>135</v>
      </c>
    </row>
    <row r="1079" spans="1:20" ht="16.5" customHeight="1">
      <c r="A1079" s="21">
        <v>4117</v>
      </c>
      <c r="B1079" s="30" t="s">
        <v>278</v>
      </c>
      <c r="C1079" s="22">
        <v>272</v>
      </c>
      <c r="F1079" s="5"/>
      <c r="G1079" s="5"/>
      <c r="H1079" s="5"/>
      <c r="I1079" s="5"/>
      <c r="J1079" s="5"/>
      <c r="K1079" s="5"/>
      <c r="P1079" s="5"/>
      <c r="Q1079" s="5"/>
      <c r="S1079" s="5"/>
      <c r="T1079" s="5"/>
    </row>
    <row r="1080" spans="1:20" ht="16.5" customHeight="1">
      <c r="A1080" s="21">
        <v>4118</v>
      </c>
      <c r="B1080" s="30" t="s">
        <v>279</v>
      </c>
      <c r="C1080" s="22">
        <v>272</v>
      </c>
      <c r="F1080" s="5"/>
      <c r="G1080" s="5"/>
      <c r="H1080" s="5"/>
      <c r="I1080" s="5"/>
      <c r="J1080" s="5"/>
      <c r="K1080" s="5"/>
      <c r="P1080" s="5"/>
      <c r="Q1080" s="5"/>
      <c r="S1080" s="5"/>
      <c r="T1080" s="5"/>
    </row>
    <row r="1081" spans="1:20" ht="16.5" customHeight="1">
      <c r="A1081" s="26">
        <v>4303</v>
      </c>
      <c r="B1081" s="31" t="s">
        <v>464</v>
      </c>
      <c r="C1081" s="27">
        <v>408</v>
      </c>
      <c r="F1081" s="5"/>
      <c r="G1081" s="5"/>
      <c r="H1081" s="5"/>
      <c r="I1081" s="5"/>
      <c r="J1081" s="5"/>
      <c r="K1081" s="5"/>
      <c r="P1081" s="5"/>
      <c r="Q1081" s="5"/>
      <c r="S1081" s="5"/>
      <c r="T1081" s="5"/>
    </row>
    <row r="1082" spans="1:3" s="7" customFormat="1" ht="16.5" customHeight="1">
      <c r="A1082" s="26">
        <v>4304</v>
      </c>
      <c r="B1082" s="31" t="s">
        <v>465</v>
      </c>
      <c r="C1082" s="27">
        <v>408</v>
      </c>
    </row>
    <row r="1083" spans="1:3" s="7" customFormat="1" ht="16.5" customHeight="1">
      <c r="A1083" s="21">
        <v>4119</v>
      </c>
      <c r="B1083" s="30" t="s">
        <v>280</v>
      </c>
      <c r="C1083" s="22">
        <v>545</v>
      </c>
    </row>
    <row r="1084" spans="1:3" s="7" customFormat="1" ht="16.5" customHeight="1">
      <c r="A1084" s="21">
        <v>4120</v>
      </c>
      <c r="B1084" s="30" t="s">
        <v>281</v>
      </c>
      <c r="C1084" s="22">
        <v>545</v>
      </c>
    </row>
    <row r="1085" spans="1:3" s="7" customFormat="1" ht="16.5" customHeight="1">
      <c r="A1085" s="26">
        <v>4305</v>
      </c>
      <c r="B1085" s="31" t="s">
        <v>466</v>
      </c>
      <c r="C1085" s="27">
        <v>137</v>
      </c>
    </row>
    <row r="1086" spans="1:3" s="7" customFormat="1" ht="16.5" customHeight="1">
      <c r="A1086" s="26">
        <v>4306</v>
      </c>
      <c r="B1086" s="31" t="s">
        <v>467</v>
      </c>
      <c r="C1086" s="27">
        <v>137</v>
      </c>
    </row>
    <row r="1087" spans="1:3" s="7" customFormat="1" ht="16.5" customHeight="1">
      <c r="A1087" s="26">
        <v>4307</v>
      </c>
      <c r="B1087" s="31" t="s">
        <v>468</v>
      </c>
      <c r="C1087" s="27">
        <v>273</v>
      </c>
    </row>
    <row r="1088" spans="1:3" s="7" customFormat="1" ht="16.5" customHeight="1">
      <c r="A1088" s="26">
        <v>4308</v>
      </c>
      <c r="B1088" s="31" t="s">
        <v>469</v>
      </c>
      <c r="C1088" s="27">
        <v>273</v>
      </c>
    </row>
    <row r="1089" spans="1:20" ht="16.5" customHeight="1">
      <c r="A1089" s="26">
        <v>4309</v>
      </c>
      <c r="B1089" s="31" t="s">
        <v>470</v>
      </c>
      <c r="C1089" s="27">
        <v>410</v>
      </c>
      <c r="F1089" s="5"/>
      <c r="G1089" s="5"/>
      <c r="H1089" s="5"/>
      <c r="I1089" s="5"/>
      <c r="J1089" s="5"/>
      <c r="K1089" s="5"/>
      <c r="P1089" s="5"/>
      <c r="Q1089" s="5"/>
      <c r="S1089" s="5"/>
      <c r="T1089" s="5"/>
    </row>
    <row r="1090" spans="1:20" ht="16.5" customHeight="1">
      <c r="A1090" s="26">
        <v>4310</v>
      </c>
      <c r="B1090" s="31" t="s">
        <v>471</v>
      </c>
      <c r="C1090" s="27">
        <v>410</v>
      </c>
      <c r="F1090" s="5"/>
      <c r="G1090" s="5"/>
      <c r="H1090" s="5"/>
      <c r="I1090" s="5"/>
      <c r="J1090" s="5"/>
      <c r="K1090" s="5"/>
      <c r="P1090" s="5"/>
      <c r="Q1090" s="5"/>
      <c r="S1090" s="5"/>
      <c r="T1090" s="5"/>
    </row>
    <row r="1091" spans="1:20" ht="16.5" customHeight="1">
      <c r="A1091" s="26">
        <v>4311</v>
      </c>
      <c r="B1091" s="31" t="s">
        <v>472</v>
      </c>
      <c r="C1091" s="27">
        <v>137</v>
      </c>
      <c r="F1091" s="5"/>
      <c r="G1091" s="5"/>
      <c r="H1091" s="5"/>
      <c r="I1091" s="5"/>
      <c r="J1091" s="5"/>
      <c r="K1091" s="5"/>
      <c r="P1091" s="5"/>
      <c r="Q1091" s="5"/>
      <c r="S1091" s="5"/>
      <c r="T1091" s="5"/>
    </row>
    <row r="1092" spans="1:3" s="7" customFormat="1" ht="16.5" customHeight="1">
      <c r="A1092" s="26">
        <v>4312</v>
      </c>
      <c r="B1092" s="31" t="s">
        <v>473</v>
      </c>
      <c r="C1092" s="27">
        <v>137</v>
      </c>
    </row>
    <row r="1093" spans="1:3" s="7" customFormat="1" ht="16.5" customHeight="1">
      <c r="A1093" s="21">
        <v>4121</v>
      </c>
      <c r="B1093" s="30" t="s">
        <v>282</v>
      </c>
      <c r="C1093" s="22">
        <v>273</v>
      </c>
    </row>
    <row r="1094" spans="1:3" s="7" customFormat="1" ht="16.5" customHeight="1">
      <c r="A1094" s="21">
        <v>4122</v>
      </c>
      <c r="B1094" s="30" t="s">
        <v>283</v>
      </c>
      <c r="C1094" s="4">
        <v>273</v>
      </c>
    </row>
    <row r="1095" spans="1:3" s="7" customFormat="1" ht="16.5" customHeight="1">
      <c r="A1095" s="26">
        <v>4313</v>
      </c>
      <c r="B1095" s="31" t="s">
        <v>474</v>
      </c>
      <c r="C1095" s="27">
        <v>137</v>
      </c>
    </row>
    <row r="1096" spans="1:3" s="7" customFormat="1" ht="16.5" customHeight="1">
      <c r="A1096" s="26">
        <v>4314</v>
      </c>
      <c r="B1096" s="31" t="s">
        <v>475</v>
      </c>
      <c r="C1096" s="15">
        <v>137</v>
      </c>
    </row>
    <row r="1097" spans="1:3" s="7" customFormat="1" ht="16.5" customHeight="1">
      <c r="A1097" s="26">
        <v>4315</v>
      </c>
      <c r="B1097" s="14" t="s">
        <v>877</v>
      </c>
      <c r="C1097" s="27">
        <v>365</v>
      </c>
    </row>
    <row r="1098" spans="1:3" s="7" customFormat="1" ht="16.5" customHeight="1">
      <c r="A1098" s="26">
        <v>4316</v>
      </c>
      <c r="B1098" s="14" t="s">
        <v>476</v>
      </c>
      <c r="C1098" s="27">
        <v>365</v>
      </c>
    </row>
    <row r="1099" spans="1:20" ht="16.5" customHeight="1">
      <c r="A1099" s="21">
        <v>4123</v>
      </c>
      <c r="B1099" s="3" t="s">
        <v>284</v>
      </c>
      <c r="C1099" s="22">
        <v>456</v>
      </c>
      <c r="F1099" s="5"/>
      <c r="G1099" s="5"/>
      <c r="H1099" s="5"/>
      <c r="I1099" s="5"/>
      <c r="J1099" s="5"/>
      <c r="K1099" s="5"/>
      <c r="P1099" s="5"/>
      <c r="Q1099" s="5"/>
      <c r="S1099" s="5"/>
      <c r="T1099" s="5"/>
    </row>
    <row r="1100" spans="1:20" ht="16.5" customHeight="1">
      <c r="A1100" s="21">
        <v>4124</v>
      </c>
      <c r="B1100" s="3" t="s">
        <v>285</v>
      </c>
      <c r="C1100" s="22">
        <v>456</v>
      </c>
      <c r="F1100" s="5"/>
      <c r="G1100" s="5"/>
      <c r="H1100" s="5"/>
      <c r="I1100" s="5"/>
      <c r="J1100" s="5"/>
      <c r="K1100" s="5"/>
      <c r="P1100" s="5"/>
      <c r="Q1100" s="5"/>
      <c r="S1100" s="5"/>
      <c r="T1100" s="5"/>
    </row>
    <row r="1101" spans="1:20" ht="16.5" customHeight="1">
      <c r="A1101" s="26">
        <v>4317</v>
      </c>
      <c r="B1101" s="14" t="s">
        <v>477</v>
      </c>
      <c r="C1101" s="27">
        <v>547</v>
      </c>
      <c r="F1101" s="5"/>
      <c r="G1101" s="5"/>
      <c r="H1101" s="5"/>
      <c r="I1101" s="5"/>
      <c r="J1101" s="5"/>
      <c r="K1101" s="5"/>
      <c r="P1101" s="5"/>
      <c r="Q1101" s="5"/>
      <c r="S1101" s="5"/>
      <c r="T1101" s="5"/>
    </row>
    <row r="1102" spans="1:20" ht="16.5" customHeight="1">
      <c r="A1102" s="26">
        <v>4318</v>
      </c>
      <c r="B1102" s="14" t="s">
        <v>478</v>
      </c>
      <c r="C1102" s="27">
        <v>547</v>
      </c>
      <c r="F1102" s="5"/>
      <c r="G1102" s="5"/>
      <c r="H1102" s="5"/>
      <c r="I1102" s="5"/>
      <c r="J1102" s="5"/>
      <c r="K1102" s="5"/>
      <c r="P1102" s="5"/>
      <c r="Q1102" s="5"/>
      <c r="S1102" s="5"/>
      <c r="T1102" s="5"/>
    </row>
    <row r="1103" spans="1:20" ht="16.5" customHeight="1">
      <c r="A1103" s="21">
        <v>4125</v>
      </c>
      <c r="B1103" s="3" t="s">
        <v>286</v>
      </c>
      <c r="C1103" s="22">
        <v>638</v>
      </c>
      <c r="F1103" s="5"/>
      <c r="G1103" s="5"/>
      <c r="H1103" s="5"/>
      <c r="I1103" s="5"/>
      <c r="J1103" s="5"/>
      <c r="K1103" s="5"/>
      <c r="P1103" s="5"/>
      <c r="Q1103" s="5"/>
      <c r="S1103" s="5"/>
      <c r="T1103" s="5"/>
    </row>
    <row r="1104" spans="1:20" ht="16.5" customHeight="1">
      <c r="A1104" s="21">
        <v>4126</v>
      </c>
      <c r="B1104" s="3" t="s">
        <v>287</v>
      </c>
      <c r="C1104" s="22">
        <v>638</v>
      </c>
      <c r="F1104" s="5"/>
      <c r="G1104" s="5"/>
      <c r="H1104" s="5"/>
      <c r="I1104" s="5"/>
      <c r="J1104" s="5"/>
      <c r="K1104" s="5"/>
      <c r="P1104" s="5"/>
      <c r="Q1104" s="5"/>
      <c r="S1104" s="5"/>
      <c r="T1104" s="5"/>
    </row>
    <row r="1105" spans="1:20" ht="16.5" customHeight="1">
      <c r="A1105" s="26">
        <v>4319</v>
      </c>
      <c r="B1105" s="14" t="s">
        <v>479</v>
      </c>
      <c r="C1105" s="27">
        <v>501</v>
      </c>
      <c r="F1105" s="5"/>
      <c r="G1105" s="5"/>
      <c r="H1105" s="5"/>
      <c r="I1105" s="5"/>
      <c r="J1105" s="5"/>
      <c r="K1105" s="5"/>
      <c r="P1105" s="5"/>
      <c r="Q1105" s="5"/>
      <c r="S1105" s="5"/>
      <c r="T1105" s="5"/>
    </row>
    <row r="1106" spans="1:20" ht="16.5" customHeight="1">
      <c r="A1106" s="26">
        <v>4320</v>
      </c>
      <c r="B1106" s="14" t="s">
        <v>480</v>
      </c>
      <c r="C1106" s="27">
        <v>501</v>
      </c>
      <c r="F1106" s="5"/>
      <c r="G1106" s="5"/>
      <c r="H1106" s="5"/>
      <c r="I1106" s="5"/>
      <c r="J1106" s="5"/>
      <c r="K1106" s="5"/>
      <c r="P1106" s="5"/>
      <c r="Q1106" s="5"/>
      <c r="S1106" s="5"/>
      <c r="T1106" s="5"/>
    </row>
    <row r="1107" spans="1:20" ht="16.5" customHeight="1">
      <c r="A1107" s="26">
        <v>4321</v>
      </c>
      <c r="B1107" s="14" t="s">
        <v>481</v>
      </c>
      <c r="C1107" s="27">
        <v>592</v>
      </c>
      <c r="F1107" s="5"/>
      <c r="G1107" s="5"/>
      <c r="H1107" s="5"/>
      <c r="I1107" s="5"/>
      <c r="J1107" s="5"/>
      <c r="K1107" s="5"/>
      <c r="P1107" s="5"/>
      <c r="Q1107" s="5"/>
      <c r="S1107" s="5"/>
      <c r="T1107" s="5"/>
    </row>
    <row r="1108" spans="1:20" ht="16.5" customHeight="1">
      <c r="A1108" s="26">
        <v>4322</v>
      </c>
      <c r="B1108" s="14" t="s">
        <v>482</v>
      </c>
      <c r="C1108" s="27">
        <v>592</v>
      </c>
      <c r="F1108" s="5"/>
      <c r="G1108" s="5"/>
      <c r="H1108" s="5"/>
      <c r="I1108" s="5"/>
      <c r="J1108" s="5"/>
      <c r="K1108" s="5"/>
      <c r="P1108" s="5"/>
      <c r="Q1108" s="5"/>
      <c r="S1108" s="5"/>
      <c r="T1108" s="5"/>
    </row>
    <row r="1109" spans="1:20" ht="16.5" customHeight="1">
      <c r="A1109" s="26">
        <v>4323</v>
      </c>
      <c r="B1109" s="14" t="s">
        <v>483</v>
      </c>
      <c r="C1109" s="27">
        <v>683</v>
      </c>
      <c r="F1109" s="5"/>
      <c r="G1109" s="5"/>
      <c r="H1109" s="5"/>
      <c r="I1109" s="5"/>
      <c r="J1109" s="5"/>
      <c r="K1109" s="5"/>
      <c r="P1109" s="5"/>
      <c r="Q1109" s="5"/>
      <c r="S1109" s="5"/>
      <c r="T1109" s="5"/>
    </row>
    <row r="1110" spans="1:20" ht="16.5" customHeight="1">
      <c r="A1110" s="26">
        <v>4324</v>
      </c>
      <c r="B1110" s="14" t="s">
        <v>484</v>
      </c>
      <c r="C1110" s="27">
        <v>683</v>
      </c>
      <c r="F1110" s="5"/>
      <c r="G1110" s="5"/>
      <c r="H1110" s="5"/>
      <c r="I1110" s="5"/>
      <c r="J1110" s="5"/>
      <c r="K1110" s="5"/>
      <c r="P1110" s="5"/>
      <c r="Q1110" s="5"/>
      <c r="S1110" s="5"/>
      <c r="T1110" s="5"/>
    </row>
    <row r="1111" spans="1:20" ht="16.5" customHeight="1">
      <c r="A1111" s="26">
        <v>4325</v>
      </c>
      <c r="B1111" s="14" t="s">
        <v>485</v>
      </c>
      <c r="C1111" s="27">
        <v>637</v>
      </c>
      <c r="F1111" s="5"/>
      <c r="G1111" s="5"/>
      <c r="H1111" s="5"/>
      <c r="I1111" s="5"/>
      <c r="J1111" s="5"/>
      <c r="K1111" s="5"/>
      <c r="P1111" s="5"/>
      <c r="Q1111" s="5"/>
      <c r="S1111" s="5"/>
      <c r="T1111" s="5"/>
    </row>
    <row r="1112" spans="1:20" ht="16.5" customHeight="1">
      <c r="A1112" s="26">
        <v>4326</v>
      </c>
      <c r="B1112" s="14" t="s">
        <v>486</v>
      </c>
      <c r="C1112" s="27">
        <v>637</v>
      </c>
      <c r="F1112" s="5"/>
      <c r="G1112" s="5"/>
      <c r="H1112" s="5"/>
      <c r="I1112" s="5"/>
      <c r="J1112" s="5"/>
      <c r="K1112" s="5"/>
      <c r="P1112" s="5"/>
      <c r="Q1112" s="5"/>
      <c r="S1112" s="5"/>
      <c r="T1112" s="5"/>
    </row>
    <row r="1113" spans="1:20" ht="16.5" customHeight="1">
      <c r="A1113" s="21">
        <v>4127</v>
      </c>
      <c r="B1113" s="3" t="s">
        <v>288</v>
      </c>
      <c r="C1113" s="22">
        <v>728</v>
      </c>
      <c r="F1113" s="5"/>
      <c r="G1113" s="5"/>
      <c r="H1113" s="5"/>
      <c r="I1113" s="5"/>
      <c r="J1113" s="5"/>
      <c r="K1113" s="5"/>
      <c r="P1113" s="5"/>
      <c r="Q1113" s="5"/>
      <c r="S1113" s="5"/>
      <c r="T1113" s="5"/>
    </row>
    <row r="1114" spans="1:20" ht="16.5" customHeight="1">
      <c r="A1114" s="21">
        <v>4128</v>
      </c>
      <c r="B1114" s="3" t="s">
        <v>289</v>
      </c>
      <c r="C1114" s="4">
        <v>728</v>
      </c>
      <c r="F1114" s="5"/>
      <c r="G1114" s="5"/>
      <c r="H1114" s="5"/>
      <c r="I1114" s="5"/>
      <c r="J1114" s="5"/>
      <c r="K1114" s="5"/>
      <c r="P1114" s="5"/>
      <c r="Q1114" s="5"/>
      <c r="S1114" s="5"/>
      <c r="T1114" s="5"/>
    </row>
    <row r="1115" spans="1:3" s="7" customFormat="1" ht="16.5" customHeight="1">
      <c r="A1115" s="26">
        <v>4327</v>
      </c>
      <c r="B1115" s="14" t="s">
        <v>487</v>
      </c>
      <c r="C1115" s="27">
        <v>774</v>
      </c>
    </row>
    <row r="1116" spans="1:3" s="7" customFormat="1" ht="16.5" customHeight="1">
      <c r="A1116" s="26">
        <v>4328</v>
      </c>
      <c r="B1116" s="14" t="s">
        <v>488</v>
      </c>
      <c r="C1116" s="15">
        <v>774</v>
      </c>
    </row>
    <row r="1117" spans="1:3" s="7" customFormat="1" ht="16.5" customHeight="1">
      <c r="A1117" s="13">
        <v>4329</v>
      </c>
      <c r="B1117" s="31" t="s">
        <v>489</v>
      </c>
      <c r="C1117" s="27">
        <v>479</v>
      </c>
    </row>
    <row r="1118" spans="1:20" ht="16.5" customHeight="1">
      <c r="A1118" s="13">
        <v>4330</v>
      </c>
      <c r="B1118" s="31" t="s">
        <v>490</v>
      </c>
      <c r="C1118" s="15">
        <v>479</v>
      </c>
      <c r="F1118" s="5"/>
      <c r="G1118" s="5"/>
      <c r="H1118" s="5"/>
      <c r="I1118" s="5"/>
      <c r="J1118" s="5"/>
      <c r="K1118" s="5"/>
      <c r="P1118" s="5"/>
      <c r="Q1118" s="5"/>
      <c r="S1118" s="5"/>
      <c r="T1118" s="5"/>
    </row>
    <row r="1119" spans="1:3" s="7" customFormat="1" ht="16.5" customHeight="1">
      <c r="A1119" s="13">
        <v>4331</v>
      </c>
      <c r="B1119" s="31" t="s">
        <v>491</v>
      </c>
      <c r="C1119" s="27">
        <v>570</v>
      </c>
    </row>
    <row r="1120" spans="1:20" ht="16.5" customHeight="1">
      <c r="A1120" s="13">
        <v>4332</v>
      </c>
      <c r="B1120" s="31" t="s">
        <v>492</v>
      </c>
      <c r="C1120" s="15">
        <v>570</v>
      </c>
      <c r="F1120" s="5"/>
      <c r="G1120" s="5"/>
      <c r="H1120" s="5"/>
      <c r="I1120" s="5"/>
      <c r="J1120" s="5"/>
      <c r="K1120" s="5"/>
      <c r="P1120" s="5"/>
      <c r="Q1120" s="5"/>
      <c r="S1120" s="5"/>
      <c r="T1120" s="5"/>
    </row>
    <row r="1121" spans="1:3" s="7" customFormat="1" ht="16.5" customHeight="1">
      <c r="A1121" s="13">
        <v>4333</v>
      </c>
      <c r="B1121" s="31" t="s">
        <v>493</v>
      </c>
      <c r="C1121" s="27">
        <v>661</v>
      </c>
    </row>
    <row r="1122" spans="1:20" ht="16.5" customHeight="1">
      <c r="A1122" s="13">
        <v>4334</v>
      </c>
      <c r="B1122" s="31" t="s">
        <v>494</v>
      </c>
      <c r="C1122" s="15">
        <v>661</v>
      </c>
      <c r="F1122" s="5"/>
      <c r="G1122" s="5"/>
      <c r="H1122" s="5"/>
      <c r="I1122" s="5"/>
      <c r="J1122" s="5"/>
      <c r="K1122" s="5"/>
      <c r="P1122" s="5"/>
      <c r="Q1122" s="5"/>
      <c r="S1122" s="5"/>
      <c r="T1122" s="5"/>
    </row>
    <row r="1123" spans="1:3" s="7" customFormat="1" ht="16.5" customHeight="1">
      <c r="A1123" s="13">
        <v>4335</v>
      </c>
      <c r="B1123" s="31" t="s">
        <v>495</v>
      </c>
      <c r="C1123" s="27">
        <v>592</v>
      </c>
    </row>
    <row r="1124" spans="1:20" ht="16.5" customHeight="1">
      <c r="A1124" s="13">
        <v>4336</v>
      </c>
      <c r="B1124" s="31" t="s">
        <v>496</v>
      </c>
      <c r="C1124" s="15">
        <v>592</v>
      </c>
      <c r="F1124" s="5"/>
      <c r="G1124" s="5"/>
      <c r="H1124" s="5"/>
      <c r="I1124" s="5"/>
      <c r="J1124" s="5"/>
      <c r="K1124" s="5"/>
      <c r="P1124" s="5"/>
      <c r="Q1124" s="5"/>
      <c r="S1124" s="5"/>
      <c r="T1124" s="5"/>
    </row>
    <row r="1125" spans="1:3" s="7" customFormat="1" ht="16.5" customHeight="1">
      <c r="A1125" s="2">
        <v>4129</v>
      </c>
      <c r="B1125" s="30" t="s">
        <v>290</v>
      </c>
      <c r="C1125" s="22">
        <v>683</v>
      </c>
    </row>
    <row r="1126" spans="1:20" ht="16.5" customHeight="1">
      <c r="A1126" s="2">
        <v>4130</v>
      </c>
      <c r="B1126" s="30" t="s">
        <v>291</v>
      </c>
      <c r="C1126" s="4">
        <v>683</v>
      </c>
      <c r="F1126" s="5"/>
      <c r="G1126" s="5"/>
      <c r="H1126" s="5"/>
      <c r="I1126" s="5"/>
      <c r="J1126" s="5"/>
      <c r="K1126" s="5"/>
      <c r="P1126" s="5"/>
      <c r="Q1126" s="5"/>
      <c r="S1126" s="5"/>
      <c r="T1126" s="5"/>
    </row>
    <row r="1127" spans="1:3" s="7" customFormat="1" ht="16.5" customHeight="1">
      <c r="A1127" s="13">
        <v>4337</v>
      </c>
      <c r="B1127" s="31" t="s">
        <v>497</v>
      </c>
      <c r="C1127" s="27">
        <v>706</v>
      </c>
    </row>
    <row r="1128" spans="1:3" s="7" customFormat="1" ht="16.5" customHeight="1">
      <c r="A1128" s="13">
        <v>4338</v>
      </c>
      <c r="B1128" s="31" t="s">
        <v>498</v>
      </c>
      <c r="C1128" s="15">
        <v>706</v>
      </c>
    </row>
    <row r="1129" spans="1:3" s="7" customFormat="1" ht="16.5" customHeight="1">
      <c r="A1129" s="13">
        <v>4339</v>
      </c>
      <c r="B1129" s="31" t="s">
        <v>499</v>
      </c>
      <c r="C1129" s="27">
        <v>615</v>
      </c>
    </row>
    <row r="1130" spans="1:20" ht="16.5" customHeight="1">
      <c r="A1130" s="13">
        <v>4340</v>
      </c>
      <c r="B1130" s="31" t="s">
        <v>500</v>
      </c>
      <c r="C1130" s="15">
        <v>615</v>
      </c>
      <c r="F1130" s="5"/>
      <c r="G1130" s="5"/>
      <c r="H1130" s="5"/>
      <c r="I1130" s="5"/>
      <c r="J1130" s="5"/>
      <c r="K1130" s="5"/>
      <c r="P1130" s="5"/>
      <c r="Q1130" s="5"/>
      <c r="S1130" s="5"/>
      <c r="T1130" s="5"/>
    </row>
    <row r="1131" spans="1:3" s="7" customFormat="1" ht="16.5" customHeight="1">
      <c r="A1131" s="13">
        <v>4341</v>
      </c>
      <c r="B1131" s="31" t="s">
        <v>501</v>
      </c>
      <c r="C1131" s="27">
        <v>706</v>
      </c>
    </row>
    <row r="1132" spans="1:20" ht="16.5" customHeight="1">
      <c r="A1132" s="13">
        <v>4342</v>
      </c>
      <c r="B1132" s="31" t="s">
        <v>502</v>
      </c>
      <c r="C1132" s="15">
        <v>706</v>
      </c>
      <c r="F1132" s="5"/>
      <c r="G1132" s="5"/>
      <c r="H1132" s="5"/>
      <c r="I1132" s="5"/>
      <c r="J1132" s="5"/>
      <c r="K1132" s="5"/>
      <c r="P1132" s="5"/>
      <c r="Q1132" s="5"/>
      <c r="S1132" s="5"/>
      <c r="T1132" s="5"/>
    </row>
    <row r="1133" spans="1:20" ht="16.5" customHeight="1">
      <c r="A1133" s="13">
        <v>4343</v>
      </c>
      <c r="B1133" s="31" t="s">
        <v>503</v>
      </c>
      <c r="C1133" s="27">
        <v>729</v>
      </c>
      <c r="F1133" s="5"/>
      <c r="G1133" s="5"/>
      <c r="H1133" s="5"/>
      <c r="I1133" s="5"/>
      <c r="J1133" s="5"/>
      <c r="K1133" s="5"/>
      <c r="P1133" s="5"/>
      <c r="Q1133" s="5"/>
      <c r="S1133" s="5"/>
      <c r="T1133" s="5"/>
    </row>
    <row r="1134" spans="1:20" ht="16.5" customHeight="1">
      <c r="A1134" s="13">
        <v>4344</v>
      </c>
      <c r="B1134" s="31" t="s">
        <v>504</v>
      </c>
      <c r="C1134" s="15">
        <v>729</v>
      </c>
      <c r="F1134" s="5"/>
      <c r="G1134" s="5"/>
      <c r="H1134" s="5"/>
      <c r="I1134" s="5"/>
      <c r="J1134" s="5"/>
      <c r="K1134" s="5"/>
      <c r="P1134" s="5"/>
      <c r="Q1134" s="5"/>
      <c r="S1134" s="5"/>
      <c r="T1134" s="5"/>
    </row>
    <row r="1135" spans="1:20" ht="16.5" customHeight="1">
      <c r="A1135" s="13">
        <v>4361</v>
      </c>
      <c r="B1135" s="31" t="s">
        <v>521</v>
      </c>
      <c r="C1135" s="27">
        <v>751</v>
      </c>
      <c r="F1135" s="5"/>
      <c r="G1135" s="5"/>
      <c r="H1135" s="5"/>
      <c r="I1135" s="5"/>
      <c r="J1135" s="5"/>
      <c r="K1135" s="5"/>
      <c r="P1135" s="5"/>
      <c r="Q1135" s="5"/>
      <c r="S1135" s="5"/>
      <c r="T1135" s="5"/>
    </row>
    <row r="1136" spans="1:20" ht="16.5" customHeight="1">
      <c r="A1136" s="13">
        <v>4362</v>
      </c>
      <c r="B1136" s="31" t="s">
        <v>522</v>
      </c>
      <c r="C1136" s="15">
        <v>751</v>
      </c>
      <c r="F1136" s="5"/>
      <c r="G1136" s="5"/>
      <c r="H1136" s="5"/>
      <c r="I1136" s="5"/>
      <c r="J1136" s="5"/>
      <c r="K1136" s="5"/>
      <c r="P1136" s="5"/>
      <c r="Q1136" s="5"/>
      <c r="S1136" s="5"/>
      <c r="T1136" s="5"/>
    </row>
    <row r="1137" spans="1:20" ht="16.5" customHeight="1">
      <c r="A1137" s="13">
        <v>4345</v>
      </c>
      <c r="B1137" s="31" t="s">
        <v>505</v>
      </c>
      <c r="C1137" s="27">
        <v>433</v>
      </c>
      <c r="F1137" s="5"/>
      <c r="G1137" s="5"/>
      <c r="H1137" s="5"/>
      <c r="I1137" s="5"/>
      <c r="J1137" s="5"/>
      <c r="K1137" s="5"/>
      <c r="P1137" s="5"/>
      <c r="Q1137" s="5"/>
      <c r="S1137" s="5"/>
      <c r="T1137" s="5"/>
    </row>
    <row r="1138" spans="1:20" ht="16.5" customHeight="1">
      <c r="A1138" s="13">
        <v>4346</v>
      </c>
      <c r="B1138" s="31" t="s">
        <v>506</v>
      </c>
      <c r="C1138" s="15">
        <v>433</v>
      </c>
      <c r="F1138" s="5"/>
      <c r="G1138" s="5"/>
      <c r="H1138" s="5"/>
      <c r="I1138" s="5"/>
      <c r="J1138" s="5"/>
      <c r="K1138" s="5"/>
      <c r="P1138" s="5"/>
      <c r="Q1138" s="5"/>
      <c r="S1138" s="5"/>
      <c r="T1138" s="5"/>
    </row>
    <row r="1139" spans="1:20" ht="16.5" customHeight="1">
      <c r="A1139" s="13">
        <v>4347</v>
      </c>
      <c r="B1139" s="31" t="s">
        <v>507</v>
      </c>
      <c r="C1139" s="27">
        <v>569</v>
      </c>
      <c r="F1139" s="5"/>
      <c r="G1139" s="5"/>
      <c r="H1139" s="5"/>
      <c r="I1139" s="5"/>
      <c r="J1139" s="5"/>
      <c r="K1139" s="5"/>
      <c r="P1139" s="5"/>
      <c r="Q1139" s="5"/>
      <c r="S1139" s="5"/>
      <c r="T1139" s="5"/>
    </row>
    <row r="1140" spans="1:20" ht="16.5" customHeight="1">
      <c r="A1140" s="13">
        <v>4348</v>
      </c>
      <c r="B1140" s="31" t="s">
        <v>508</v>
      </c>
      <c r="C1140" s="15">
        <v>569</v>
      </c>
      <c r="F1140" s="5"/>
      <c r="G1140" s="5"/>
      <c r="H1140" s="5"/>
      <c r="I1140" s="5"/>
      <c r="J1140" s="5"/>
      <c r="K1140" s="5"/>
      <c r="P1140" s="5"/>
      <c r="Q1140" s="5"/>
      <c r="S1140" s="5"/>
      <c r="T1140" s="5"/>
    </row>
    <row r="1141" spans="1:20" ht="16.5" customHeight="1">
      <c r="A1141" s="13">
        <v>4349</v>
      </c>
      <c r="B1141" s="31" t="s">
        <v>509</v>
      </c>
      <c r="C1141" s="27">
        <v>706</v>
      </c>
      <c r="F1141" s="5"/>
      <c r="G1141" s="5"/>
      <c r="H1141" s="5"/>
      <c r="I1141" s="5"/>
      <c r="J1141" s="5"/>
      <c r="K1141" s="5"/>
      <c r="P1141" s="5"/>
      <c r="Q1141" s="5"/>
      <c r="S1141" s="5"/>
      <c r="T1141" s="5"/>
    </row>
    <row r="1142" spans="1:20" ht="16.5" customHeight="1">
      <c r="A1142" s="13">
        <v>4350</v>
      </c>
      <c r="B1142" s="31" t="s">
        <v>510</v>
      </c>
      <c r="C1142" s="15">
        <v>706</v>
      </c>
      <c r="F1142" s="5"/>
      <c r="G1142" s="5"/>
      <c r="H1142" s="5"/>
      <c r="I1142" s="5"/>
      <c r="J1142" s="5"/>
      <c r="K1142" s="5"/>
      <c r="P1142" s="5"/>
      <c r="Q1142" s="5"/>
      <c r="S1142" s="5"/>
      <c r="T1142" s="5"/>
    </row>
    <row r="1143" spans="1:20" ht="16.5" customHeight="1">
      <c r="A1143" s="13">
        <v>4351</v>
      </c>
      <c r="B1143" s="31" t="s">
        <v>511</v>
      </c>
      <c r="C1143" s="27">
        <v>546</v>
      </c>
      <c r="F1143" s="5"/>
      <c r="G1143" s="5"/>
      <c r="H1143" s="5"/>
      <c r="I1143" s="5"/>
      <c r="J1143" s="5"/>
      <c r="K1143" s="5"/>
      <c r="P1143" s="5"/>
      <c r="Q1143" s="5"/>
      <c r="S1143" s="5"/>
      <c r="T1143" s="5"/>
    </row>
    <row r="1144" spans="1:20" ht="16.5" customHeight="1">
      <c r="A1144" s="13">
        <v>4352</v>
      </c>
      <c r="B1144" s="31" t="s">
        <v>512</v>
      </c>
      <c r="C1144" s="15">
        <v>546</v>
      </c>
      <c r="F1144" s="5"/>
      <c r="G1144" s="5"/>
      <c r="H1144" s="5"/>
      <c r="I1144" s="5"/>
      <c r="J1144" s="5"/>
      <c r="K1144" s="5"/>
      <c r="P1144" s="5"/>
      <c r="Q1144" s="5"/>
      <c r="S1144" s="5"/>
      <c r="T1144" s="5"/>
    </row>
    <row r="1145" spans="1:20" ht="16.5" customHeight="1">
      <c r="A1145" s="2">
        <v>4131</v>
      </c>
      <c r="B1145" s="30" t="s">
        <v>292</v>
      </c>
      <c r="C1145" s="22">
        <v>682</v>
      </c>
      <c r="F1145" s="5"/>
      <c r="G1145" s="5"/>
      <c r="H1145" s="5"/>
      <c r="I1145" s="5"/>
      <c r="J1145" s="5"/>
      <c r="K1145" s="5"/>
      <c r="P1145" s="5"/>
      <c r="Q1145" s="5"/>
      <c r="S1145" s="5"/>
      <c r="T1145" s="5"/>
    </row>
    <row r="1146" spans="1:20" ht="16.5" customHeight="1">
      <c r="A1146" s="2">
        <v>4132</v>
      </c>
      <c r="B1146" s="30" t="s">
        <v>293</v>
      </c>
      <c r="C1146" s="4">
        <v>682</v>
      </c>
      <c r="F1146" s="5"/>
      <c r="G1146" s="5"/>
      <c r="H1146" s="5"/>
      <c r="I1146" s="5"/>
      <c r="J1146" s="5"/>
      <c r="K1146" s="5"/>
      <c r="P1146" s="5"/>
      <c r="Q1146" s="5"/>
      <c r="S1146" s="5"/>
      <c r="T1146" s="5"/>
    </row>
    <row r="1147" spans="1:20" ht="16.5" customHeight="1">
      <c r="A1147" s="13">
        <v>4353</v>
      </c>
      <c r="B1147" s="31" t="s">
        <v>513</v>
      </c>
      <c r="C1147" s="27">
        <v>660</v>
      </c>
      <c r="F1147" s="5"/>
      <c r="G1147" s="5"/>
      <c r="H1147" s="5"/>
      <c r="I1147" s="5"/>
      <c r="J1147" s="5"/>
      <c r="K1147" s="5"/>
      <c r="P1147" s="5"/>
      <c r="Q1147" s="5"/>
      <c r="S1147" s="5"/>
      <c r="T1147" s="5"/>
    </row>
    <row r="1148" spans="1:20" ht="16.5" customHeight="1">
      <c r="A1148" s="13">
        <v>4354</v>
      </c>
      <c r="B1148" s="31" t="s">
        <v>514</v>
      </c>
      <c r="C1148" s="15">
        <v>660</v>
      </c>
      <c r="F1148" s="5"/>
      <c r="G1148" s="5"/>
      <c r="H1148" s="5"/>
      <c r="I1148" s="5"/>
      <c r="J1148" s="5"/>
      <c r="K1148" s="5"/>
      <c r="P1148" s="5"/>
      <c r="Q1148" s="5"/>
      <c r="S1148" s="5"/>
      <c r="T1148" s="5"/>
    </row>
    <row r="1149" spans="1:20" ht="16.5" customHeight="1">
      <c r="A1149" s="13">
        <v>4355</v>
      </c>
      <c r="B1149" s="31" t="s">
        <v>515</v>
      </c>
      <c r="C1149" s="27">
        <v>524</v>
      </c>
      <c r="F1149" s="5"/>
      <c r="G1149" s="5"/>
      <c r="H1149" s="5"/>
      <c r="I1149" s="5"/>
      <c r="J1149" s="5"/>
      <c r="K1149" s="5"/>
      <c r="P1149" s="5"/>
      <c r="Q1149" s="5"/>
      <c r="S1149" s="5"/>
      <c r="T1149" s="5"/>
    </row>
    <row r="1150" spans="1:20" ht="16.5" customHeight="1">
      <c r="A1150" s="13">
        <v>4356</v>
      </c>
      <c r="B1150" s="31" t="s">
        <v>516</v>
      </c>
      <c r="C1150" s="15">
        <v>524</v>
      </c>
      <c r="F1150" s="5"/>
      <c r="G1150" s="5"/>
      <c r="H1150" s="5"/>
      <c r="I1150" s="5"/>
      <c r="J1150" s="5"/>
      <c r="K1150" s="5"/>
      <c r="P1150" s="5"/>
      <c r="Q1150" s="5"/>
      <c r="S1150" s="5"/>
      <c r="T1150" s="5"/>
    </row>
    <row r="1151" spans="1:20" ht="16.5" customHeight="1">
      <c r="A1151" s="13">
        <v>4357</v>
      </c>
      <c r="B1151" s="31" t="s">
        <v>517</v>
      </c>
      <c r="C1151" s="27">
        <v>660</v>
      </c>
      <c r="F1151" s="5"/>
      <c r="G1151" s="5"/>
      <c r="H1151" s="5"/>
      <c r="I1151" s="5"/>
      <c r="J1151" s="5"/>
      <c r="K1151" s="5"/>
      <c r="P1151" s="5"/>
      <c r="Q1151" s="5"/>
      <c r="S1151" s="5"/>
      <c r="T1151" s="5"/>
    </row>
    <row r="1152" spans="1:20" ht="16.5" customHeight="1">
      <c r="A1152" s="13">
        <v>4358</v>
      </c>
      <c r="B1152" s="31" t="s">
        <v>518</v>
      </c>
      <c r="C1152" s="15">
        <v>660</v>
      </c>
      <c r="F1152" s="5"/>
      <c r="G1152" s="5"/>
      <c r="H1152" s="5"/>
      <c r="I1152" s="5"/>
      <c r="J1152" s="5"/>
      <c r="K1152" s="5"/>
      <c r="P1152" s="5"/>
      <c r="Q1152" s="5"/>
      <c r="S1152" s="5"/>
      <c r="T1152" s="5"/>
    </row>
    <row r="1153" spans="1:20" ht="16.5" customHeight="1">
      <c r="A1153" s="13">
        <v>4359</v>
      </c>
      <c r="B1153" s="31" t="s">
        <v>519</v>
      </c>
      <c r="C1153" s="27">
        <v>638</v>
      </c>
      <c r="F1153" s="5"/>
      <c r="G1153" s="5"/>
      <c r="H1153" s="5"/>
      <c r="I1153" s="5"/>
      <c r="J1153" s="5"/>
      <c r="K1153" s="5"/>
      <c r="P1153" s="5"/>
      <c r="Q1153" s="5"/>
      <c r="S1153" s="5"/>
      <c r="T1153" s="5"/>
    </row>
    <row r="1154" spans="1:20" ht="16.5" customHeight="1">
      <c r="A1154" s="13">
        <v>4360</v>
      </c>
      <c r="B1154" s="31" t="s">
        <v>520</v>
      </c>
      <c r="C1154" s="15">
        <v>638</v>
      </c>
      <c r="F1154" s="5"/>
      <c r="G1154" s="5"/>
      <c r="H1154" s="5"/>
      <c r="I1154" s="5"/>
      <c r="J1154" s="5"/>
      <c r="K1154" s="5"/>
      <c r="P1154" s="5"/>
      <c r="Q1154" s="5"/>
      <c r="S1154" s="5"/>
      <c r="T1154" s="5"/>
    </row>
    <row r="1155" spans="1:20" ht="16.5" customHeight="1">
      <c r="A1155" s="13">
        <v>4363</v>
      </c>
      <c r="B1155" s="31" t="s">
        <v>523</v>
      </c>
      <c r="C1155" s="27">
        <v>615</v>
      </c>
      <c r="F1155" s="5"/>
      <c r="G1155" s="5"/>
      <c r="H1155" s="5"/>
      <c r="I1155" s="5"/>
      <c r="J1155" s="5"/>
      <c r="K1155" s="5"/>
      <c r="P1155" s="5"/>
      <c r="Q1155" s="5"/>
      <c r="S1155" s="5"/>
      <c r="T1155" s="5"/>
    </row>
    <row r="1156" spans="1:20" ht="16.5" customHeight="1">
      <c r="A1156" s="13">
        <v>4364</v>
      </c>
      <c r="B1156" s="31" t="s">
        <v>524</v>
      </c>
      <c r="C1156" s="15">
        <v>615</v>
      </c>
      <c r="F1156" s="5"/>
      <c r="G1156" s="5"/>
      <c r="H1156" s="5"/>
      <c r="I1156" s="5"/>
      <c r="J1156" s="5"/>
      <c r="K1156" s="5"/>
      <c r="P1156" s="5"/>
      <c r="Q1156" s="5"/>
      <c r="S1156" s="5"/>
      <c r="T1156" s="5"/>
    </row>
    <row r="1157" spans="1:3" s="7" customFormat="1" ht="16.5" customHeight="1">
      <c r="A1157" s="21">
        <v>4133</v>
      </c>
      <c r="B1157" s="3" t="s">
        <v>294</v>
      </c>
      <c r="C1157" s="22">
        <v>83</v>
      </c>
    </row>
    <row r="1158" spans="1:3" s="7" customFormat="1" ht="16.5" customHeight="1">
      <c r="A1158" s="21">
        <v>4134</v>
      </c>
      <c r="B1158" s="3" t="s">
        <v>295</v>
      </c>
      <c r="C1158" s="22">
        <v>83</v>
      </c>
    </row>
    <row r="1159" spans="1:3" s="7" customFormat="1" ht="16.5" customHeight="1">
      <c r="A1159" s="21">
        <v>4135</v>
      </c>
      <c r="B1159" s="3" t="s">
        <v>296</v>
      </c>
      <c r="C1159" s="22">
        <v>166</v>
      </c>
    </row>
    <row r="1160" spans="1:3" s="7" customFormat="1" ht="16.5" customHeight="1">
      <c r="A1160" s="21">
        <v>4136</v>
      </c>
      <c r="B1160" s="3" t="s">
        <v>297</v>
      </c>
      <c r="C1160" s="22">
        <v>166</v>
      </c>
    </row>
    <row r="1161" spans="1:3" s="7" customFormat="1" ht="16.5" customHeight="1">
      <c r="A1161" s="21">
        <v>4137</v>
      </c>
      <c r="B1161" s="3" t="s">
        <v>298</v>
      </c>
      <c r="C1161" s="22">
        <v>249</v>
      </c>
    </row>
    <row r="1162" spans="1:3" s="7" customFormat="1" ht="16.5" customHeight="1">
      <c r="A1162" s="21">
        <v>4138</v>
      </c>
      <c r="B1162" s="3" t="s">
        <v>299</v>
      </c>
      <c r="C1162" s="22">
        <v>249</v>
      </c>
    </row>
    <row r="1163" spans="1:3" s="7" customFormat="1" ht="16.5" customHeight="1">
      <c r="A1163" s="21">
        <v>4139</v>
      </c>
      <c r="B1163" s="3" t="s">
        <v>300</v>
      </c>
      <c r="C1163" s="22">
        <v>332</v>
      </c>
    </row>
    <row r="1164" spans="1:3" s="7" customFormat="1" ht="16.5" customHeight="1">
      <c r="A1164" s="21">
        <v>4140</v>
      </c>
      <c r="B1164" s="3" t="s">
        <v>301</v>
      </c>
      <c r="C1164" s="22">
        <v>332</v>
      </c>
    </row>
    <row r="1165" spans="1:3" s="7" customFormat="1" ht="16.5" customHeight="1">
      <c r="A1165" s="21">
        <v>4141</v>
      </c>
      <c r="B1165" s="3" t="s">
        <v>302</v>
      </c>
      <c r="C1165" s="22">
        <v>415</v>
      </c>
    </row>
    <row r="1166" spans="1:3" s="7" customFormat="1" ht="16.5" customHeight="1">
      <c r="A1166" s="21">
        <v>4142</v>
      </c>
      <c r="B1166" s="3" t="s">
        <v>303</v>
      </c>
      <c r="C1166" s="22">
        <v>415</v>
      </c>
    </row>
    <row r="1167" spans="1:3" s="7" customFormat="1" ht="16.5" customHeight="1">
      <c r="A1167" s="21">
        <v>4143</v>
      </c>
      <c r="B1167" s="3" t="s">
        <v>304</v>
      </c>
      <c r="C1167" s="22">
        <v>498</v>
      </c>
    </row>
    <row r="1168" spans="1:3" s="7" customFormat="1" ht="16.5" customHeight="1">
      <c r="A1168" s="21">
        <v>4144</v>
      </c>
      <c r="B1168" s="3" t="s">
        <v>305</v>
      </c>
      <c r="C1168" s="22">
        <v>498</v>
      </c>
    </row>
    <row r="1169" spans="1:3" s="7" customFormat="1" ht="16.5" customHeight="1">
      <c r="A1169" s="21">
        <v>4145</v>
      </c>
      <c r="B1169" s="3" t="s">
        <v>306</v>
      </c>
      <c r="C1169" s="22">
        <v>581</v>
      </c>
    </row>
    <row r="1170" spans="1:3" s="7" customFormat="1" ht="16.5" customHeight="1">
      <c r="A1170" s="21">
        <v>4146</v>
      </c>
      <c r="B1170" s="3" t="s">
        <v>307</v>
      </c>
      <c r="C1170" s="22">
        <v>581</v>
      </c>
    </row>
    <row r="1171" spans="1:3" s="7" customFormat="1" ht="16.5" customHeight="1">
      <c r="A1171" s="21">
        <v>4147</v>
      </c>
      <c r="B1171" s="3" t="s">
        <v>308</v>
      </c>
      <c r="C1171" s="22">
        <v>664</v>
      </c>
    </row>
    <row r="1172" spans="1:3" s="7" customFormat="1" ht="16.5" customHeight="1">
      <c r="A1172" s="21">
        <v>4148</v>
      </c>
      <c r="B1172" s="3" t="s">
        <v>309</v>
      </c>
      <c r="C1172" s="22">
        <v>664</v>
      </c>
    </row>
    <row r="1173" spans="1:3" s="7" customFormat="1" ht="16.5" customHeight="1">
      <c r="A1173" s="21">
        <v>4149</v>
      </c>
      <c r="B1173" s="3" t="s">
        <v>310</v>
      </c>
      <c r="C1173" s="22">
        <v>747</v>
      </c>
    </row>
    <row r="1174" spans="1:3" s="7" customFormat="1" ht="16.5" customHeight="1">
      <c r="A1174" s="21">
        <v>4150</v>
      </c>
      <c r="B1174" s="3" t="s">
        <v>311</v>
      </c>
      <c r="C1174" s="22">
        <v>747</v>
      </c>
    </row>
    <row r="1175" spans="1:3" s="7" customFormat="1" ht="16.5" customHeight="1">
      <c r="A1175" s="21">
        <v>4151</v>
      </c>
      <c r="B1175" s="3" t="s">
        <v>312</v>
      </c>
      <c r="C1175" s="22">
        <v>830</v>
      </c>
    </row>
    <row r="1176" spans="1:3" s="7" customFormat="1" ht="16.5" customHeight="1">
      <c r="A1176" s="21">
        <v>4152</v>
      </c>
      <c r="B1176" s="3" t="s">
        <v>313</v>
      </c>
      <c r="C1176" s="22">
        <v>830</v>
      </c>
    </row>
    <row r="1177" spans="1:3" s="7" customFormat="1" ht="16.5" customHeight="1">
      <c r="A1177" s="21">
        <v>4153</v>
      </c>
      <c r="B1177" s="3" t="s">
        <v>314</v>
      </c>
      <c r="C1177" s="22">
        <v>913</v>
      </c>
    </row>
    <row r="1178" spans="1:3" s="7" customFormat="1" ht="16.5" customHeight="1">
      <c r="A1178" s="21">
        <v>4154</v>
      </c>
      <c r="B1178" s="3" t="s">
        <v>315</v>
      </c>
      <c r="C1178" s="22">
        <v>913</v>
      </c>
    </row>
    <row r="1179" spans="1:3" s="7" customFormat="1" ht="16.5" customHeight="1">
      <c r="A1179" s="21">
        <v>4155</v>
      </c>
      <c r="B1179" s="3" t="s">
        <v>316</v>
      </c>
      <c r="C1179" s="22">
        <v>996</v>
      </c>
    </row>
    <row r="1180" spans="1:3" s="7" customFormat="1" ht="16.5" customHeight="1">
      <c r="A1180" s="21">
        <v>4156</v>
      </c>
      <c r="B1180" s="3" t="s">
        <v>317</v>
      </c>
      <c r="C1180" s="22">
        <v>996</v>
      </c>
    </row>
    <row r="1181" spans="1:3" s="7" customFormat="1" ht="16.5" customHeight="1">
      <c r="A1181" s="21">
        <v>4157</v>
      </c>
      <c r="B1181" s="3" t="s">
        <v>318</v>
      </c>
      <c r="C1181" s="22">
        <v>1079</v>
      </c>
    </row>
    <row r="1182" spans="1:3" s="7" customFormat="1" ht="16.5" customHeight="1">
      <c r="A1182" s="21">
        <v>4158</v>
      </c>
      <c r="B1182" s="3" t="s">
        <v>319</v>
      </c>
      <c r="C1182" s="22">
        <v>1079</v>
      </c>
    </row>
    <row r="1183" spans="1:3" s="7" customFormat="1" ht="16.5" customHeight="1">
      <c r="A1183" s="21">
        <v>4159</v>
      </c>
      <c r="B1183" s="3" t="s">
        <v>320</v>
      </c>
      <c r="C1183" s="22">
        <v>1162</v>
      </c>
    </row>
    <row r="1184" spans="1:3" s="7" customFormat="1" ht="16.5" customHeight="1">
      <c r="A1184" s="21">
        <v>4160</v>
      </c>
      <c r="B1184" s="3" t="s">
        <v>321</v>
      </c>
      <c r="C1184" s="22">
        <v>1162</v>
      </c>
    </row>
    <row r="1185" spans="1:3" s="7" customFormat="1" ht="16.5" customHeight="1">
      <c r="A1185" s="21">
        <v>4161</v>
      </c>
      <c r="B1185" s="3" t="s">
        <v>322</v>
      </c>
      <c r="C1185" s="22">
        <v>1245</v>
      </c>
    </row>
    <row r="1186" spans="1:3" s="7" customFormat="1" ht="16.5" customHeight="1">
      <c r="A1186" s="21">
        <v>4162</v>
      </c>
      <c r="B1186" s="3" t="s">
        <v>323</v>
      </c>
      <c r="C1186" s="22">
        <v>1245</v>
      </c>
    </row>
    <row r="1187" spans="1:3" s="7" customFormat="1" ht="16.5" customHeight="1">
      <c r="A1187" s="21">
        <v>4163</v>
      </c>
      <c r="B1187" s="3" t="s">
        <v>324</v>
      </c>
      <c r="C1187" s="22">
        <v>1328</v>
      </c>
    </row>
    <row r="1188" spans="1:3" s="7" customFormat="1" ht="16.5" customHeight="1">
      <c r="A1188" s="21">
        <v>4164</v>
      </c>
      <c r="B1188" s="3" t="s">
        <v>325</v>
      </c>
      <c r="C1188" s="22">
        <v>1328</v>
      </c>
    </row>
    <row r="1189" spans="1:3" s="7" customFormat="1" ht="16.5" customHeight="1">
      <c r="A1189" s="21">
        <v>4165</v>
      </c>
      <c r="B1189" s="3" t="s">
        <v>326</v>
      </c>
      <c r="C1189" s="22">
        <v>1411</v>
      </c>
    </row>
    <row r="1190" spans="1:3" s="7" customFormat="1" ht="16.5" customHeight="1">
      <c r="A1190" s="21">
        <v>4166</v>
      </c>
      <c r="B1190" s="3" t="s">
        <v>327</v>
      </c>
      <c r="C1190" s="22">
        <v>1411</v>
      </c>
    </row>
    <row r="1191" spans="1:3" s="7" customFormat="1" ht="16.5" customHeight="1">
      <c r="A1191" s="21">
        <v>4167</v>
      </c>
      <c r="B1191" s="3" t="s">
        <v>328</v>
      </c>
      <c r="C1191" s="22">
        <v>1494</v>
      </c>
    </row>
    <row r="1192" spans="1:3" s="7" customFormat="1" ht="16.5" customHeight="1">
      <c r="A1192" s="21">
        <v>4168</v>
      </c>
      <c r="B1192" s="3" t="s">
        <v>329</v>
      </c>
      <c r="C1192" s="22">
        <v>1494</v>
      </c>
    </row>
    <row r="1193" spans="1:3" s="7" customFormat="1" ht="16.5" customHeight="1">
      <c r="A1193" s="21">
        <v>4169</v>
      </c>
      <c r="B1193" s="3" t="s">
        <v>330</v>
      </c>
      <c r="C1193" s="22">
        <v>1577</v>
      </c>
    </row>
    <row r="1194" spans="1:3" s="7" customFormat="1" ht="16.5" customHeight="1">
      <c r="A1194" s="21">
        <v>4170</v>
      </c>
      <c r="B1194" s="3" t="s">
        <v>331</v>
      </c>
      <c r="C1194" s="22">
        <v>1577</v>
      </c>
    </row>
    <row r="1195" spans="1:3" s="7" customFormat="1" ht="16.5" customHeight="1">
      <c r="A1195" s="21">
        <v>4171</v>
      </c>
      <c r="B1195" s="3" t="s">
        <v>332</v>
      </c>
      <c r="C1195" s="22">
        <v>1660</v>
      </c>
    </row>
    <row r="1196" spans="1:3" s="7" customFormat="1" ht="16.5" customHeight="1">
      <c r="A1196" s="21">
        <v>4172</v>
      </c>
      <c r="B1196" s="3" t="s">
        <v>333</v>
      </c>
      <c r="C1196" s="22">
        <v>1660</v>
      </c>
    </row>
    <row r="1197" spans="1:3" s="7" customFormat="1" ht="16.5" customHeight="1">
      <c r="A1197" s="21">
        <v>4173</v>
      </c>
      <c r="B1197" s="3" t="s">
        <v>334</v>
      </c>
      <c r="C1197" s="22">
        <v>1743</v>
      </c>
    </row>
    <row r="1198" spans="1:3" s="7" customFormat="1" ht="16.5" customHeight="1">
      <c r="A1198" s="21">
        <v>4174</v>
      </c>
      <c r="B1198" s="3" t="s">
        <v>335</v>
      </c>
      <c r="C1198" s="4">
        <v>1743</v>
      </c>
    </row>
    <row r="1199" spans="1:3" s="7" customFormat="1" ht="16.5" customHeight="1">
      <c r="A1199" s="21">
        <v>4175</v>
      </c>
      <c r="B1199" s="3" t="s">
        <v>336</v>
      </c>
      <c r="C1199" s="22">
        <v>104</v>
      </c>
    </row>
    <row r="1200" spans="1:3" s="7" customFormat="1" ht="16.5" customHeight="1">
      <c r="A1200" s="21">
        <v>4176</v>
      </c>
      <c r="B1200" s="3" t="s">
        <v>337</v>
      </c>
      <c r="C1200" s="22">
        <v>104</v>
      </c>
    </row>
    <row r="1201" spans="1:3" s="7" customFormat="1" ht="16.5" customHeight="1">
      <c r="A1201" s="21">
        <v>4177</v>
      </c>
      <c r="B1201" s="3" t="s">
        <v>338</v>
      </c>
      <c r="C1201" s="22">
        <v>208</v>
      </c>
    </row>
    <row r="1202" spans="1:3" s="7" customFormat="1" ht="16.5" customHeight="1">
      <c r="A1202" s="21">
        <v>4178</v>
      </c>
      <c r="B1202" s="3" t="s">
        <v>339</v>
      </c>
      <c r="C1202" s="22">
        <v>208</v>
      </c>
    </row>
    <row r="1203" spans="1:3" s="7" customFormat="1" ht="16.5" customHeight="1">
      <c r="A1203" s="21">
        <v>4179</v>
      </c>
      <c r="B1203" s="3" t="s">
        <v>340</v>
      </c>
      <c r="C1203" s="22">
        <v>311</v>
      </c>
    </row>
    <row r="1204" spans="1:3" s="7" customFormat="1" ht="16.5" customHeight="1">
      <c r="A1204" s="21">
        <v>4180</v>
      </c>
      <c r="B1204" s="3" t="s">
        <v>341</v>
      </c>
      <c r="C1204" s="22">
        <v>311</v>
      </c>
    </row>
    <row r="1205" spans="1:3" s="7" customFormat="1" ht="16.5" customHeight="1">
      <c r="A1205" s="21">
        <v>4181</v>
      </c>
      <c r="B1205" s="3" t="s">
        <v>342</v>
      </c>
      <c r="C1205" s="22">
        <v>415</v>
      </c>
    </row>
    <row r="1206" spans="1:3" s="7" customFormat="1" ht="16.5" customHeight="1">
      <c r="A1206" s="21">
        <v>4182</v>
      </c>
      <c r="B1206" s="3" t="s">
        <v>343</v>
      </c>
      <c r="C1206" s="22">
        <v>415</v>
      </c>
    </row>
    <row r="1207" spans="1:3" s="7" customFormat="1" ht="16.5" customHeight="1">
      <c r="A1207" s="21">
        <v>4183</v>
      </c>
      <c r="B1207" s="3" t="s">
        <v>344</v>
      </c>
      <c r="C1207" s="22">
        <v>519</v>
      </c>
    </row>
    <row r="1208" spans="1:3" s="7" customFormat="1" ht="16.5" customHeight="1">
      <c r="A1208" s="21">
        <v>4184</v>
      </c>
      <c r="B1208" s="3" t="s">
        <v>345</v>
      </c>
      <c r="C1208" s="4">
        <v>519</v>
      </c>
    </row>
    <row r="1209" spans="1:3" s="7" customFormat="1" ht="16.5" customHeight="1">
      <c r="A1209" s="21">
        <v>4185</v>
      </c>
      <c r="B1209" s="3" t="s">
        <v>346</v>
      </c>
      <c r="C1209" s="22">
        <v>104</v>
      </c>
    </row>
    <row r="1210" spans="1:3" s="7" customFormat="1" ht="16.5" customHeight="1">
      <c r="A1210" s="21">
        <v>4186</v>
      </c>
      <c r="B1210" s="3" t="s">
        <v>347</v>
      </c>
      <c r="C1210" s="22">
        <v>104</v>
      </c>
    </row>
    <row r="1211" spans="1:3" s="7" customFormat="1" ht="16.5" customHeight="1">
      <c r="A1211" s="21">
        <v>4187</v>
      </c>
      <c r="B1211" s="3" t="s">
        <v>348</v>
      </c>
      <c r="C1211" s="22">
        <v>208</v>
      </c>
    </row>
    <row r="1212" spans="1:3" s="7" customFormat="1" ht="16.5" customHeight="1">
      <c r="A1212" s="21">
        <v>4188</v>
      </c>
      <c r="B1212" s="3" t="s">
        <v>349</v>
      </c>
      <c r="C1212" s="22">
        <v>208</v>
      </c>
    </row>
    <row r="1213" spans="1:3" s="7" customFormat="1" ht="16.5" customHeight="1">
      <c r="A1213" s="21">
        <v>4189</v>
      </c>
      <c r="B1213" s="3" t="s">
        <v>350</v>
      </c>
      <c r="C1213" s="22">
        <v>311</v>
      </c>
    </row>
    <row r="1214" spans="1:3" s="7" customFormat="1" ht="16.5" customHeight="1">
      <c r="A1214" s="21">
        <v>4190</v>
      </c>
      <c r="B1214" s="3" t="s">
        <v>351</v>
      </c>
      <c r="C1214" s="22">
        <v>311</v>
      </c>
    </row>
    <row r="1215" spans="1:3" s="7" customFormat="1" ht="16.5" customHeight="1">
      <c r="A1215" s="21">
        <v>4191</v>
      </c>
      <c r="B1215" s="3" t="s">
        <v>352</v>
      </c>
      <c r="C1215" s="22">
        <v>415</v>
      </c>
    </row>
    <row r="1216" spans="1:3" s="7" customFormat="1" ht="16.5" customHeight="1">
      <c r="A1216" s="21">
        <v>4192</v>
      </c>
      <c r="B1216" s="3" t="s">
        <v>353</v>
      </c>
      <c r="C1216" s="22">
        <v>415</v>
      </c>
    </row>
    <row r="1217" spans="1:3" s="7" customFormat="1" ht="16.5" customHeight="1">
      <c r="A1217" s="21">
        <v>4193</v>
      </c>
      <c r="B1217" s="3" t="s">
        <v>354</v>
      </c>
      <c r="C1217" s="22">
        <v>519</v>
      </c>
    </row>
    <row r="1218" spans="1:3" s="7" customFormat="1" ht="16.5" customHeight="1">
      <c r="A1218" s="21">
        <v>4194</v>
      </c>
      <c r="B1218" s="3" t="s">
        <v>355</v>
      </c>
      <c r="C1218" s="22">
        <v>519</v>
      </c>
    </row>
    <row r="1219" spans="1:3" s="7" customFormat="1" ht="16.5" customHeight="1">
      <c r="A1219" s="21">
        <v>4195</v>
      </c>
      <c r="B1219" s="3" t="s">
        <v>356</v>
      </c>
      <c r="C1219" s="22">
        <v>623</v>
      </c>
    </row>
    <row r="1220" spans="1:3" s="7" customFormat="1" ht="16.5" customHeight="1">
      <c r="A1220" s="21">
        <v>4196</v>
      </c>
      <c r="B1220" s="3" t="s">
        <v>357</v>
      </c>
      <c r="C1220" s="22">
        <v>623</v>
      </c>
    </row>
    <row r="1221" spans="1:3" s="7" customFormat="1" ht="16.5" customHeight="1">
      <c r="A1221" s="21">
        <v>4197</v>
      </c>
      <c r="B1221" s="3" t="s">
        <v>358</v>
      </c>
      <c r="C1221" s="22">
        <v>726</v>
      </c>
    </row>
    <row r="1222" spans="1:3" s="7" customFormat="1" ht="16.5" customHeight="1">
      <c r="A1222" s="21">
        <v>4198</v>
      </c>
      <c r="B1222" s="3" t="s">
        <v>359</v>
      </c>
      <c r="C1222" s="22">
        <v>726</v>
      </c>
    </row>
    <row r="1223" spans="1:3" s="7" customFormat="1" ht="16.5" customHeight="1">
      <c r="A1223" s="21">
        <v>4199</v>
      </c>
      <c r="B1223" s="3" t="s">
        <v>360</v>
      </c>
      <c r="C1223" s="22">
        <v>830</v>
      </c>
    </row>
    <row r="1224" spans="1:3" s="7" customFormat="1" ht="16.5" customHeight="1">
      <c r="A1224" s="21">
        <v>4200</v>
      </c>
      <c r="B1224" s="3" t="s">
        <v>361</v>
      </c>
      <c r="C1224" s="22">
        <v>830</v>
      </c>
    </row>
    <row r="1225" spans="1:3" s="7" customFormat="1" ht="16.5" customHeight="1">
      <c r="A1225" s="21">
        <v>4201</v>
      </c>
      <c r="B1225" s="3" t="s">
        <v>362</v>
      </c>
      <c r="C1225" s="22">
        <v>934</v>
      </c>
    </row>
    <row r="1226" spans="1:3" s="7" customFormat="1" ht="16.5" customHeight="1">
      <c r="A1226" s="21">
        <v>4202</v>
      </c>
      <c r="B1226" s="3" t="s">
        <v>363</v>
      </c>
      <c r="C1226" s="4">
        <v>934</v>
      </c>
    </row>
    <row r="1227" spans="1:3" s="7" customFormat="1" ht="16.5" customHeight="1">
      <c r="A1227" s="21">
        <v>4203</v>
      </c>
      <c r="B1227" s="3" t="s">
        <v>364</v>
      </c>
      <c r="C1227" s="22">
        <v>125</v>
      </c>
    </row>
    <row r="1228" spans="1:3" s="7" customFormat="1" ht="16.5" customHeight="1">
      <c r="A1228" s="21">
        <v>4204</v>
      </c>
      <c r="B1228" s="3" t="s">
        <v>365</v>
      </c>
      <c r="C1228" s="22">
        <v>125</v>
      </c>
    </row>
    <row r="1229" spans="1:3" s="7" customFormat="1" ht="16.5" customHeight="1">
      <c r="A1229" s="21">
        <v>4205</v>
      </c>
      <c r="B1229" s="3" t="s">
        <v>366</v>
      </c>
      <c r="C1229" s="22">
        <v>249</v>
      </c>
    </row>
    <row r="1230" spans="1:3" s="7" customFormat="1" ht="16.5" customHeight="1">
      <c r="A1230" s="21">
        <v>4206</v>
      </c>
      <c r="B1230" s="3" t="s">
        <v>367</v>
      </c>
      <c r="C1230" s="22">
        <v>249</v>
      </c>
    </row>
    <row r="1231" spans="1:3" s="7" customFormat="1" ht="16.5" customHeight="1">
      <c r="A1231" s="21">
        <v>4207</v>
      </c>
      <c r="B1231" s="3" t="s">
        <v>368</v>
      </c>
      <c r="C1231" s="22">
        <v>374</v>
      </c>
    </row>
    <row r="1232" spans="1:3" s="7" customFormat="1" ht="16.5" customHeight="1">
      <c r="A1232" s="21">
        <v>4208</v>
      </c>
      <c r="B1232" s="3" t="s">
        <v>369</v>
      </c>
      <c r="C1232" s="22">
        <v>374</v>
      </c>
    </row>
    <row r="1233" spans="1:3" s="7" customFormat="1" ht="16.5" customHeight="1">
      <c r="A1233" s="21">
        <v>4209</v>
      </c>
      <c r="B1233" s="3" t="s">
        <v>370</v>
      </c>
      <c r="C1233" s="22">
        <v>498</v>
      </c>
    </row>
    <row r="1234" spans="1:3" s="7" customFormat="1" ht="16.5" customHeight="1">
      <c r="A1234" s="21">
        <v>4210</v>
      </c>
      <c r="B1234" s="3" t="s">
        <v>371</v>
      </c>
      <c r="C1234" s="22">
        <v>498</v>
      </c>
    </row>
    <row r="1235" spans="1:3" s="7" customFormat="1" ht="16.5" customHeight="1">
      <c r="A1235" s="21">
        <v>4211</v>
      </c>
      <c r="B1235" s="3" t="s">
        <v>372</v>
      </c>
      <c r="C1235" s="22">
        <v>623</v>
      </c>
    </row>
    <row r="1236" spans="1:3" s="7" customFormat="1" ht="16.5" customHeight="1">
      <c r="A1236" s="21">
        <v>4212</v>
      </c>
      <c r="B1236" s="3" t="s">
        <v>373</v>
      </c>
      <c r="C1236" s="22">
        <v>623</v>
      </c>
    </row>
    <row r="1237" spans="1:3" s="7" customFormat="1" ht="16.5" customHeight="1">
      <c r="A1237" s="21">
        <v>4213</v>
      </c>
      <c r="B1237" s="3" t="s">
        <v>374</v>
      </c>
      <c r="C1237" s="22">
        <v>747</v>
      </c>
    </row>
    <row r="1238" spans="1:3" s="7" customFormat="1" ht="16.5" customHeight="1">
      <c r="A1238" s="21">
        <v>4214</v>
      </c>
      <c r="B1238" s="3" t="s">
        <v>375</v>
      </c>
      <c r="C1238" s="22">
        <v>747</v>
      </c>
    </row>
    <row r="1239" spans="1:3" s="7" customFormat="1" ht="16.5" customHeight="1">
      <c r="A1239" s="21">
        <v>4215</v>
      </c>
      <c r="B1239" s="3" t="s">
        <v>376</v>
      </c>
      <c r="C1239" s="22">
        <v>872</v>
      </c>
    </row>
    <row r="1240" spans="1:3" s="7" customFormat="1" ht="16.5" customHeight="1">
      <c r="A1240" s="21">
        <v>4216</v>
      </c>
      <c r="B1240" s="3" t="s">
        <v>377</v>
      </c>
      <c r="C1240" s="22">
        <v>872</v>
      </c>
    </row>
    <row r="1241" spans="1:3" s="7" customFormat="1" ht="16.5" customHeight="1">
      <c r="A1241" s="21">
        <v>4217</v>
      </c>
      <c r="B1241" s="3" t="s">
        <v>378</v>
      </c>
      <c r="C1241" s="22">
        <v>996</v>
      </c>
    </row>
    <row r="1242" spans="1:3" s="7" customFormat="1" ht="16.5" customHeight="1">
      <c r="A1242" s="21">
        <v>4218</v>
      </c>
      <c r="B1242" s="3" t="s">
        <v>379</v>
      </c>
      <c r="C1242" s="22">
        <v>996</v>
      </c>
    </row>
    <row r="1243" spans="1:3" s="7" customFormat="1" ht="16.5" customHeight="1">
      <c r="A1243" s="21">
        <v>4219</v>
      </c>
      <c r="B1243" s="3" t="s">
        <v>380</v>
      </c>
      <c r="C1243" s="22">
        <v>1121</v>
      </c>
    </row>
    <row r="1244" spans="1:3" s="7" customFormat="1" ht="16.5" customHeight="1">
      <c r="A1244" s="21">
        <v>4220</v>
      </c>
      <c r="B1244" s="3" t="s">
        <v>381</v>
      </c>
      <c r="C1244" s="22">
        <v>1121</v>
      </c>
    </row>
    <row r="1245" spans="1:3" s="7" customFormat="1" ht="16.5" customHeight="1">
      <c r="A1245" s="21">
        <v>4221</v>
      </c>
      <c r="B1245" s="3" t="s">
        <v>382</v>
      </c>
      <c r="C1245" s="22">
        <v>1245</v>
      </c>
    </row>
    <row r="1246" spans="1:3" s="7" customFormat="1" ht="16.5" customHeight="1">
      <c r="A1246" s="21">
        <v>4222</v>
      </c>
      <c r="B1246" s="3" t="s">
        <v>383</v>
      </c>
      <c r="C1246" s="22">
        <v>1245</v>
      </c>
    </row>
    <row r="1247" spans="1:3" s="7" customFormat="1" ht="16.5" customHeight="1">
      <c r="A1247" s="21">
        <v>4223</v>
      </c>
      <c r="B1247" s="3" t="s">
        <v>384</v>
      </c>
      <c r="C1247" s="22">
        <v>1370</v>
      </c>
    </row>
    <row r="1248" spans="1:3" s="7" customFormat="1" ht="16.5" customHeight="1">
      <c r="A1248" s="21">
        <v>4224</v>
      </c>
      <c r="B1248" s="3" t="s">
        <v>385</v>
      </c>
      <c r="C1248" s="22">
        <v>1370</v>
      </c>
    </row>
    <row r="1249" spans="1:3" s="7" customFormat="1" ht="16.5" customHeight="1">
      <c r="A1249" s="21">
        <v>4225</v>
      </c>
      <c r="B1249" s="3" t="s">
        <v>386</v>
      </c>
      <c r="C1249" s="22">
        <v>1494</v>
      </c>
    </row>
    <row r="1250" spans="1:3" s="7" customFormat="1" ht="16.5" customHeight="1">
      <c r="A1250" s="21">
        <v>4226</v>
      </c>
      <c r="B1250" s="3" t="s">
        <v>387</v>
      </c>
      <c r="C1250" s="22">
        <v>1494</v>
      </c>
    </row>
    <row r="1251" spans="1:3" s="7" customFormat="1" ht="16.5" customHeight="1">
      <c r="A1251" s="21">
        <v>4227</v>
      </c>
      <c r="B1251" s="3" t="s">
        <v>388</v>
      </c>
      <c r="C1251" s="22">
        <v>1619</v>
      </c>
    </row>
    <row r="1252" spans="1:3" s="7" customFormat="1" ht="16.5" customHeight="1">
      <c r="A1252" s="21">
        <v>4228</v>
      </c>
      <c r="B1252" s="3" t="s">
        <v>389</v>
      </c>
      <c r="C1252" s="4">
        <v>1619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A1:AE116"/>
  <sheetViews>
    <sheetView tabSelected="1" view="pageBreakPreview" zoomScaleSheetLayoutView="100" zoomScalePageLayoutView="0" workbookViewId="0" topLeftCell="A1">
      <selection activeCell="T36" sqref="T36"/>
    </sheetView>
  </sheetViews>
  <sheetFormatPr defaultColWidth="9.00390625" defaultRowHeight="13.5"/>
  <cols>
    <col min="1" max="4" width="3.75390625" style="1" customWidth="1"/>
    <col min="5" max="5" width="3.625" style="1" customWidth="1"/>
    <col min="6" max="6" width="3.75390625" style="1" customWidth="1"/>
    <col min="7" max="7" width="3.875" style="1" customWidth="1"/>
    <col min="8" max="8" width="3.75390625" style="1" customWidth="1"/>
    <col min="9" max="9" width="3.875" style="1" customWidth="1"/>
    <col min="10" max="10" width="3.75390625" style="1" customWidth="1"/>
    <col min="11" max="11" width="3.875" style="1" customWidth="1"/>
    <col min="12" max="13" width="3.75390625" style="1" customWidth="1"/>
    <col min="14" max="14" width="3.875" style="1" customWidth="1"/>
    <col min="15" max="15" width="3.75390625" style="1" customWidth="1"/>
    <col min="16" max="16" width="3.625" style="1" customWidth="1"/>
    <col min="17" max="30" width="3.75390625" style="1" customWidth="1"/>
    <col min="31" max="31" width="9.00390625" style="1" customWidth="1"/>
    <col min="32" max="32" width="4.375" style="1" customWidth="1"/>
    <col min="33" max="16384" width="9.00390625" style="1" customWidth="1"/>
  </cols>
  <sheetData>
    <row r="1" spans="1:30" ht="15" customHeight="1">
      <c r="A1" s="48" t="s">
        <v>1653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  <c r="Z1" s="49"/>
      <c r="AA1" s="49"/>
      <c r="AB1" s="49"/>
      <c r="AC1" s="50"/>
      <c r="AD1" s="50"/>
    </row>
    <row r="2" spans="1:30" ht="19.5" customHeight="1">
      <c r="A2" s="51"/>
      <c r="B2" s="51"/>
      <c r="C2" s="52"/>
      <c r="D2" s="52"/>
      <c r="E2" s="53"/>
      <c r="F2" s="53"/>
      <c r="G2" s="53"/>
      <c r="H2" s="53"/>
      <c r="I2" s="53"/>
      <c r="J2" s="313" t="s">
        <v>1726</v>
      </c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54" t="s">
        <v>1459</v>
      </c>
      <c r="X2" s="313" t="s">
        <v>1730</v>
      </c>
      <c r="Y2" s="313"/>
      <c r="Z2" s="55"/>
      <c r="AA2" s="51" t="s">
        <v>881</v>
      </c>
      <c r="AB2" s="55"/>
      <c r="AC2" s="56" t="s">
        <v>1460</v>
      </c>
      <c r="AD2" s="56"/>
    </row>
    <row r="3" spans="1:30" ht="20.25" customHeight="1">
      <c r="A3" s="314" t="s">
        <v>1464</v>
      </c>
      <c r="B3" s="314"/>
      <c r="C3" s="314"/>
      <c r="D3" s="57"/>
      <c r="E3" s="58"/>
      <c r="F3" s="58"/>
      <c r="G3" s="58"/>
      <c r="H3" s="58"/>
      <c r="I3" s="58"/>
      <c r="J3" s="58"/>
      <c r="K3" s="58"/>
      <c r="L3" s="59"/>
      <c r="M3" s="315" t="s">
        <v>1468</v>
      </c>
      <c r="N3" s="316"/>
      <c r="O3" s="316"/>
      <c r="P3" s="351"/>
      <c r="Q3" s="352"/>
      <c r="R3" s="352"/>
      <c r="S3" s="352"/>
      <c r="T3" s="355" t="s">
        <v>1462</v>
      </c>
      <c r="U3" s="324" t="s">
        <v>1465</v>
      </c>
      <c r="V3" s="325"/>
      <c r="W3" s="325"/>
      <c r="X3" s="325"/>
      <c r="Y3" s="325"/>
      <c r="Z3" s="325"/>
      <c r="AA3" s="325"/>
      <c r="AB3" s="325"/>
      <c r="AC3" s="325"/>
      <c r="AD3" s="326"/>
    </row>
    <row r="4" spans="1:30" ht="20.25" customHeight="1">
      <c r="A4" s="298" t="s">
        <v>1469</v>
      </c>
      <c r="B4" s="298"/>
      <c r="C4" s="298"/>
      <c r="D4" s="339"/>
      <c r="E4" s="340"/>
      <c r="F4" s="340"/>
      <c r="G4" s="340"/>
      <c r="H4" s="340"/>
      <c r="I4" s="340"/>
      <c r="J4" s="340"/>
      <c r="K4" s="340"/>
      <c r="L4" s="341"/>
      <c r="M4" s="176"/>
      <c r="N4" s="317"/>
      <c r="O4" s="317"/>
      <c r="P4" s="353"/>
      <c r="Q4" s="354"/>
      <c r="R4" s="354"/>
      <c r="S4" s="354"/>
      <c r="T4" s="356"/>
      <c r="U4" s="60"/>
      <c r="V4" s="61"/>
      <c r="W4" s="61"/>
      <c r="X4" s="61"/>
      <c r="Y4" s="61"/>
      <c r="Z4" s="61"/>
      <c r="AA4" s="61"/>
      <c r="AB4" s="61"/>
      <c r="AC4" s="61"/>
      <c r="AD4" s="62"/>
    </row>
    <row r="5" spans="1:30" ht="20.25" customHeight="1">
      <c r="A5" s="298"/>
      <c r="B5" s="298"/>
      <c r="C5" s="298"/>
      <c r="D5" s="342"/>
      <c r="E5" s="343"/>
      <c r="F5" s="343"/>
      <c r="G5" s="343"/>
      <c r="H5" s="343"/>
      <c r="I5" s="343"/>
      <c r="J5" s="343"/>
      <c r="K5" s="343"/>
      <c r="L5" s="344"/>
      <c r="M5" s="310" t="s">
        <v>880</v>
      </c>
      <c r="N5" s="311"/>
      <c r="O5" s="311"/>
      <c r="P5" s="312" t="s">
        <v>1461</v>
      </c>
      <c r="Q5" s="178"/>
      <c r="R5" s="178"/>
      <c r="S5" s="299"/>
      <c r="T5" s="290"/>
      <c r="U5" s="333"/>
      <c r="V5" s="334"/>
      <c r="W5" s="334"/>
      <c r="X5" s="334"/>
      <c r="Y5" s="334"/>
      <c r="Z5" s="334"/>
      <c r="AA5" s="334"/>
      <c r="AB5" s="334"/>
      <c r="AC5" s="334"/>
      <c r="AD5" s="335"/>
    </row>
    <row r="6" spans="1:30" ht="20.25" customHeight="1">
      <c r="A6" s="298" t="s">
        <v>1463</v>
      </c>
      <c r="B6" s="298"/>
      <c r="C6" s="298"/>
      <c r="D6" s="345" t="s">
        <v>1467</v>
      </c>
      <c r="E6" s="345"/>
      <c r="F6" s="345"/>
      <c r="G6" s="345"/>
      <c r="H6" s="345"/>
      <c r="I6" s="345"/>
      <c r="J6" s="345"/>
      <c r="K6" s="345"/>
      <c r="L6" s="346"/>
      <c r="M6" s="300" t="s">
        <v>611</v>
      </c>
      <c r="N6" s="301"/>
      <c r="O6" s="301"/>
      <c r="P6" s="348">
        <v>0</v>
      </c>
      <c r="Q6" s="349"/>
      <c r="R6" s="350"/>
      <c r="S6" s="63" t="s">
        <v>882</v>
      </c>
      <c r="T6" s="291"/>
      <c r="U6" s="336"/>
      <c r="V6" s="337"/>
      <c r="W6" s="337"/>
      <c r="X6" s="337"/>
      <c r="Y6" s="337"/>
      <c r="Z6" s="337"/>
      <c r="AA6" s="337"/>
      <c r="AB6" s="337"/>
      <c r="AC6" s="337"/>
      <c r="AD6" s="338"/>
    </row>
    <row r="7" spans="1:30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1" ht="14.25" customHeight="1">
      <c r="A8" s="269" t="s">
        <v>605</v>
      </c>
      <c r="B8" s="272" t="s">
        <v>1451</v>
      </c>
      <c r="C8" s="275" t="s">
        <v>1452</v>
      </c>
      <c r="D8" s="276"/>
      <c r="E8" s="276"/>
      <c r="F8" s="277"/>
      <c r="G8" s="278" t="s">
        <v>1449</v>
      </c>
      <c r="H8" s="279"/>
      <c r="I8" s="275" t="s">
        <v>1455</v>
      </c>
      <c r="J8" s="276"/>
      <c r="K8" s="276"/>
      <c r="L8" s="277"/>
      <c r="M8" s="284" t="s">
        <v>1453</v>
      </c>
      <c r="N8" s="285"/>
      <c r="O8" s="242" t="s">
        <v>878</v>
      </c>
      <c r="P8" s="243"/>
      <c r="Q8" s="246" t="s">
        <v>879</v>
      </c>
      <c r="R8" s="243"/>
      <c r="S8" s="332" t="s">
        <v>1725</v>
      </c>
      <c r="T8" s="248"/>
      <c r="U8" s="248"/>
      <c r="V8" s="248"/>
      <c r="W8" s="248"/>
      <c r="X8" s="253" t="s">
        <v>1454</v>
      </c>
      <c r="Y8" s="254"/>
      <c r="Z8" s="254"/>
      <c r="AA8" s="255"/>
      <c r="AB8" s="253" t="s">
        <v>1466</v>
      </c>
      <c r="AC8" s="254"/>
      <c r="AD8" s="255"/>
      <c r="AE8" s="156" t="s">
        <v>1723</v>
      </c>
    </row>
    <row r="9" spans="1:31" ht="14.25" customHeight="1">
      <c r="A9" s="270"/>
      <c r="B9" s="273"/>
      <c r="C9" s="262" t="s">
        <v>606</v>
      </c>
      <c r="D9" s="263"/>
      <c r="E9" s="266" t="s">
        <v>607</v>
      </c>
      <c r="F9" s="267"/>
      <c r="G9" s="280"/>
      <c r="H9" s="281"/>
      <c r="I9" s="262" t="s">
        <v>606</v>
      </c>
      <c r="J9" s="263"/>
      <c r="K9" s="266" t="s">
        <v>607</v>
      </c>
      <c r="L9" s="267"/>
      <c r="M9" s="286"/>
      <c r="N9" s="287"/>
      <c r="O9" s="244"/>
      <c r="P9" s="244"/>
      <c r="Q9" s="244"/>
      <c r="R9" s="244"/>
      <c r="S9" s="249"/>
      <c r="T9" s="250"/>
      <c r="U9" s="250"/>
      <c r="V9" s="250"/>
      <c r="W9" s="250"/>
      <c r="X9" s="256"/>
      <c r="Y9" s="257"/>
      <c r="Z9" s="257"/>
      <c r="AA9" s="258"/>
      <c r="AB9" s="256"/>
      <c r="AC9" s="257"/>
      <c r="AD9" s="258"/>
      <c r="AE9" s="156"/>
    </row>
    <row r="10" spans="1:31" ht="14.25" customHeight="1">
      <c r="A10" s="271"/>
      <c r="B10" s="274"/>
      <c r="C10" s="264"/>
      <c r="D10" s="265"/>
      <c r="E10" s="265"/>
      <c r="F10" s="268"/>
      <c r="G10" s="282"/>
      <c r="H10" s="283"/>
      <c r="I10" s="264"/>
      <c r="J10" s="265"/>
      <c r="K10" s="265"/>
      <c r="L10" s="268"/>
      <c r="M10" s="288"/>
      <c r="N10" s="289"/>
      <c r="O10" s="245"/>
      <c r="P10" s="245"/>
      <c r="Q10" s="245"/>
      <c r="R10" s="245"/>
      <c r="S10" s="251"/>
      <c r="T10" s="252"/>
      <c r="U10" s="252"/>
      <c r="V10" s="252"/>
      <c r="W10" s="252"/>
      <c r="X10" s="259"/>
      <c r="Y10" s="260"/>
      <c r="Z10" s="260"/>
      <c r="AA10" s="261"/>
      <c r="AB10" s="259"/>
      <c r="AC10" s="260"/>
      <c r="AD10" s="261"/>
      <c r="AE10" s="156"/>
    </row>
    <row r="11" spans="1:31" ht="31.5" customHeight="1">
      <c r="A11" s="64"/>
      <c r="B11" s="65"/>
      <c r="C11" s="66"/>
      <c r="D11" s="67"/>
      <c r="E11" s="68"/>
      <c r="F11" s="69"/>
      <c r="G11" s="234"/>
      <c r="H11" s="235"/>
      <c r="I11" s="66"/>
      <c r="J11" s="67"/>
      <c r="K11" s="68"/>
      <c r="L11" s="69"/>
      <c r="M11" s="234"/>
      <c r="N11" s="235"/>
      <c r="O11" s="236"/>
      <c r="P11" s="237"/>
      <c r="Q11" s="238" t="str">
        <f>IF($O11=0," ",VLOOKUP($O11,'サービスコード（身体介護有り）'!$A$5:$C$496,3,FALSE))</f>
        <v> </v>
      </c>
      <c r="R11" s="239"/>
      <c r="S11" s="240"/>
      <c r="T11" s="241"/>
      <c r="U11" s="241"/>
      <c r="V11" s="241"/>
      <c r="W11" s="241"/>
      <c r="X11" s="231"/>
      <c r="Y11" s="232"/>
      <c r="Z11" s="232"/>
      <c r="AA11" s="233"/>
      <c r="AB11" s="231"/>
      <c r="AC11" s="232"/>
      <c r="AD11" s="233"/>
      <c r="AE11" s="1" t="str">
        <f>IF($O11=0," ",VLOOKUP($O11,'サービスコード（身体介護有り）'!$A$5:$C$496,2,FALSE))</f>
        <v> </v>
      </c>
    </row>
    <row r="12" spans="1:31" ht="31.5" customHeight="1">
      <c r="A12" s="70"/>
      <c r="B12" s="71"/>
      <c r="C12" s="72"/>
      <c r="D12" s="73"/>
      <c r="E12" s="74"/>
      <c r="F12" s="75"/>
      <c r="G12" s="223"/>
      <c r="H12" s="224"/>
      <c r="I12" s="72"/>
      <c r="J12" s="73"/>
      <c r="K12" s="74"/>
      <c r="L12" s="75"/>
      <c r="M12" s="223"/>
      <c r="N12" s="224"/>
      <c r="O12" s="225"/>
      <c r="P12" s="226"/>
      <c r="Q12" s="227" t="str">
        <f>IF($O12=0," ",VLOOKUP($O12,'サービスコード（身体介護有り）'!$A$5:$C$496,3,FALSE))</f>
        <v> </v>
      </c>
      <c r="R12" s="228"/>
      <c r="S12" s="229"/>
      <c r="T12" s="230"/>
      <c r="U12" s="230"/>
      <c r="V12" s="230"/>
      <c r="W12" s="230"/>
      <c r="X12" s="171"/>
      <c r="Y12" s="172"/>
      <c r="Z12" s="172"/>
      <c r="AA12" s="173"/>
      <c r="AB12" s="171"/>
      <c r="AC12" s="172"/>
      <c r="AD12" s="173"/>
      <c r="AE12" s="1" t="str">
        <f>IF($O12=0," ",VLOOKUP($O12,'サービスコード（身体介護有り）'!$A$5:$C$496,2,FALSE))</f>
        <v> </v>
      </c>
    </row>
    <row r="13" spans="1:31" ht="31.5" customHeight="1">
      <c r="A13" s="70"/>
      <c r="B13" s="71"/>
      <c r="C13" s="72"/>
      <c r="D13" s="73"/>
      <c r="E13" s="74"/>
      <c r="F13" s="75"/>
      <c r="G13" s="223"/>
      <c r="H13" s="224"/>
      <c r="I13" s="72"/>
      <c r="J13" s="73"/>
      <c r="K13" s="74"/>
      <c r="L13" s="75"/>
      <c r="M13" s="223"/>
      <c r="N13" s="224"/>
      <c r="O13" s="225"/>
      <c r="P13" s="226"/>
      <c r="Q13" s="227" t="str">
        <f>IF($O13=0," ",VLOOKUP($O13,'サービスコード（身体介護有り）'!$A$5:$C$496,3,FALSE))</f>
        <v> </v>
      </c>
      <c r="R13" s="228"/>
      <c r="S13" s="229"/>
      <c r="T13" s="230"/>
      <c r="U13" s="230"/>
      <c r="V13" s="230"/>
      <c r="W13" s="230"/>
      <c r="X13" s="171"/>
      <c r="Y13" s="172"/>
      <c r="Z13" s="172"/>
      <c r="AA13" s="173"/>
      <c r="AB13" s="171"/>
      <c r="AC13" s="172"/>
      <c r="AD13" s="173"/>
      <c r="AE13" s="1" t="str">
        <f>IF($O13=0," ",VLOOKUP($O13,'サービスコード（身体介護有り）'!$A$5:$C$496,2,FALSE))</f>
        <v> </v>
      </c>
    </row>
    <row r="14" spans="1:31" ht="31.5" customHeight="1">
      <c r="A14" s="70"/>
      <c r="B14" s="71"/>
      <c r="C14" s="72"/>
      <c r="D14" s="73"/>
      <c r="E14" s="74"/>
      <c r="F14" s="75"/>
      <c r="G14" s="223"/>
      <c r="H14" s="224"/>
      <c r="I14" s="72"/>
      <c r="J14" s="73"/>
      <c r="K14" s="74"/>
      <c r="L14" s="75"/>
      <c r="M14" s="223"/>
      <c r="N14" s="224"/>
      <c r="O14" s="225"/>
      <c r="P14" s="226"/>
      <c r="Q14" s="227" t="str">
        <f>IF($O14=0," ",VLOOKUP($O14,'サービスコード（身体介護有り）'!$A$5:$C$496,3,FALSE))</f>
        <v> </v>
      </c>
      <c r="R14" s="228"/>
      <c r="S14" s="229"/>
      <c r="T14" s="230"/>
      <c r="U14" s="230"/>
      <c r="V14" s="230"/>
      <c r="W14" s="230"/>
      <c r="X14" s="171"/>
      <c r="Y14" s="172"/>
      <c r="Z14" s="172"/>
      <c r="AA14" s="173"/>
      <c r="AB14" s="171"/>
      <c r="AC14" s="172"/>
      <c r="AD14" s="173"/>
      <c r="AE14" s="1" t="str">
        <f>IF($O14=0," ",VLOOKUP($O14,'サービスコード（身体介護有り）'!$A$5:$C$496,2,FALSE))</f>
        <v> </v>
      </c>
    </row>
    <row r="15" spans="1:31" ht="31.5" customHeight="1">
      <c r="A15" s="70"/>
      <c r="B15" s="71"/>
      <c r="C15" s="72"/>
      <c r="D15" s="73"/>
      <c r="E15" s="74"/>
      <c r="F15" s="75"/>
      <c r="G15" s="223"/>
      <c r="H15" s="224"/>
      <c r="I15" s="72"/>
      <c r="J15" s="73"/>
      <c r="K15" s="74"/>
      <c r="L15" s="75"/>
      <c r="M15" s="223"/>
      <c r="N15" s="224"/>
      <c r="O15" s="225"/>
      <c r="P15" s="226"/>
      <c r="Q15" s="227" t="str">
        <f>IF($O15=0," ",VLOOKUP($O15,'サービスコード（身体介護有り）'!$A$5:$C$496,3,FALSE))</f>
        <v> </v>
      </c>
      <c r="R15" s="228"/>
      <c r="S15" s="229"/>
      <c r="T15" s="230"/>
      <c r="U15" s="230"/>
      <c r="V15" s="230"/>
      <c r="W15" s="230"/>
      <c r="X15" s="171"/>
      <c r="Y15" s="172"/>
      <c r="Z15" s="172"/>
      <c r="AA15" s="173"/>
      <c r="AB15" s="171"/>
      <c r="AC15" s="172"/>
      <c r="AD15" s="173"/>
      <c r="AE15" s="1" t="str">
        <f>IF($O15=0," ",VLOOKUP($O15,'サービスコード（身体介護有り）'!$A$5:$C$496,2,FALSE))</f>
        <v> </v>
      </c>
    </row>
    <row r="16" spans="1:31" ht="31.5" customHeight="1">
      <c r="A16" s="70"/>
      <c r="B16" s="71"/>
      <c r="C16" s="72"/>
      <c r="D16" s="73"/>
      <c r="E16" s="74"/>
      <c r="F16" s="75"/>
      <c r="G16" s="223"/>
      <c r="H16" s="224"/>
      <c r="I16" s="72"/>
      <c r="J16" s="73"/>
      <c r="K16" s="74"/>
      <c r="L16" s="75"/>
      <c r="M16" s="223"/>
      <c r="N16" s="224"/>
      <c r="O16" s="225"/>
      <c r="P16" s="226"/>
      <c r="Q16" s="227" t="str">
        <f>IF($O16=0," ",VLOOKUP($O16,'サービスコード（身体介護有り）'!$A$5:$C$496,3,FALSE))</f>
        <v> </v>
      </c>
      <c r="R16" s="228"/>
      <c r="S16" s="229"/>
      <c r="T16" s="230"/>
      <c r="U16" s="230"/>
      <c r="V16" s="230"/>
      <c r="W16" s="230"/>
      <c r="X16" s="171"/>
      <c r="Y16" s="172"/>
      <c r="Z16" s="172"/>
      <c r="AA16" s="173"/>
      <c r="AB16" s="171"/>
      <c r="AC16" s="172"/>
      <c r="AD16" s="173"/>
      <c r="AE16" s="1" t="str">
        <f>IF($O16=0," ",VLOOKUP($O16,'サービスコード（身体介護有り）'!$A$5:$C$496,2,FALSE))</f>
        <v> </v>
      </c>
    </row>
    <row r="17" spans="1:31" ht="31.5" customHeight="1">
      <c r="A17" s="70"/>
      <c r="B17" s="71"/>
      <c r="C17" s="72"/>
      <c r="D17" s="73"/>
      <c r="E17" s="74"/>
      <c r="F17" s="75"/>
      <c r="G17" s="223"/>
      <c r="H17" s="224"/>
      <c r="I17" s="72"/>
      <c r="J17" s="73"/>
      <c r="K17" s="74"/>
      <c r="L17" s="75"/>
      <c r="M17" s="223"/>
      <c r="N17" s="224"/>
      <c r="O17" s="225"/>
      <c r="P17" s="226"/>
      <c r="Q17" s="227" t="str">
        <f>IF($O17=0," ",VLOOKUP($O17,'サービスコード（身体介護有り）'!$A$5:$C$496,3,FALSE))</f>
        <v> </v>
      </c>
      <c r="R17" s="228"/>
      <c r="S17" s="229"/>
      <c r="T17" s="230"/>
      <c r="U17" s="230"/>
      <c r="V17" s="230"/>
      <c r="W17" s="230"/>
      <c r="X17" s="171"/>
      <c r="Y17" s="172"/>
      <c r="Z17" s="172"/>
      <c r="AA17" s="173"/>
      <c r="AB17" s="171"/>
      <c r="AC17" s="172"/>
      <c r="AD17" s="173"/>
      <c r="AE17" s="1" t="str">
        <f>IF($O17=0," ",VLOOKUP($O17,'サービスコード（身体介護有り）'!$A$5:$C$496,2,FALSE))</f>
        <v> </v>
      </c>
    </row>
    <row r="18" spans="1:31" ht="31.5" customHeight="1">
      <c r="A18" s="70"/>
      <c r="B18" s="71"/>
      <c r="C18" s="72"/>
      <c r="D18" s="73"/>
      <c r="E18" s="74"/>
      <c r="F18" s="75"/>
      <c r="G18" s="223"/>
      <c r="H18" s="224"/>
      <c r="I18" s="72"/>
      <c r="J18" s="73"/>
      <c r="K18" s="74"/>
      <c r="L18" s="75"/>
      <c r="M18" s="223"/>
      <c r="N18" s="224"/>
      <c r="O18" s="225"/>
      <c r="P18" s="226"/>
      <c r="Q18" s="227" t="str">
        <f>IF($O18=0," ",VLOOKUP($O18,'サービスコード（身体介護有り）'!$A$5:$C$496,3,FALSE))</f>
        <v> </v>
      </c>
      <c r="R18" s="228"/>
      <c r="S18" s="229"/>
      <c r="T18" s="230"/>
      <c r="U18" s="230"/>
      <c r="V18" s="230"/>
      <c r="W18" s="230"/>
      <c r="X18" s="171"/>
      <c r="Y18" s="172"/>
      <c r="Z18" s="172"/>
      <c r="AA18" s="173"/>
      <c r="AB18" s="171"/>
      <c r="AC18" s="172"/>
      <c r="AD18" s="173"/>
      <c r="AE18" s="1" t="str">
        <f>IF($O18=0," ",VLOOKUP($O18,'サービスコード（身体介護有り）'!$A$5:$C$496,2,FALSE))</f>
        <v> </v>
      </c>
    </row>
    <row r="19" spans="1:31" ht="31.5" customHeight="1">
      <c r="A19" s="70"/>
      <c r="B19" s="71"/>
      <c r="C19" s="72"/>
      <c r="D19" s="73"/>
      <c r="E19" s="74"/>
      <c r="F19" s="75"/>
      <c r="G19" s="223"/>
      <c r="H19" s="224"/>
      <c r="I19" s="72"/>
      <c r="J19" s="73"/>
      <c r="K19" s="74"/>
      <c r="L19" s="75"/>
      <c r="M19" s="223"/>
      <c r="N19" s="224"/>
      <c r="O19" s="225"/>
      <c r="P19" s="226"/>
      <c r="Q19" s="227" t="str">
        <f>IF($O19=0," ",VLOOKUP($O19,'サービスコード（身体介護有り）'!$A$5:$C$496,3,FALSE))</f>
        <v> </v>
      </c>
      <c r="R19" s="228"/>
      <c r="S19" s="229"/>
      <c r="T19" s="230"/>
      <c r="U19" s="230"/>
      <c r="V19" s="230"/>
      <c r="W19" s="230"/>
      <c r="X19" s="171"/>
      <c r="Y19" s="172"/>
      <c r="Z19" s="172"/>
      <c r="AA19" s="173"/>
      <c r="AB19" s="171"/>
      <c r="AC19" s="172"/>
      <c r="AD19" s="173"/>
      <c r="AE19" s="1" t="str">
        <f>IF($O19=0," ",VLOOKUP($O19,'サービスコード（身体介護有り）'!$A$5:$C$496,2,FALSE))</f>
        <v> </v>
      </c>
    </row>
    <row r="20" spans="1:31" ht="31.5" customHeight="1">
      <c r="A20" s="70"/>
      <c r="B20" s="71"/>
      <c r="C20" s="72"/>
      <c r="D20" s="73"/>
      <c r="E20" s="74"/>
      <c r="F20" s="75"/>
      <c r="G20" s="223"/>
      <c r="H20" s="224"/>
      <c r="I20" s="72"/>
      <c r="J20" s="73"/>
      <c r="K20" s="74"/>
      <c r="L20" s="75"/>
      <c r="M20" s="223"/>
      <c r="N20" s="224"/>
      <c r="O20" s="225"/>
      <c r="P20" s="226"/>
      <c r="Q20" s="227" t="str">
        <f>IF($O20=0," ",VLOOKUP($O20,'サービスコード（身体介護有り）'!$A$5:$C$496,3,FALSE))</f>
        <v> </v>
      </c>
      <c r="R20" s="228"/>
      <c r="S20" s="229"/>
      <c r="T20" s="230"/>
      <c r="U20" s="230"/>
      <c r="V20" s="230"/>
      <c r="W20" s="230"/>
      <c r="X20" s="171"/>
      <c r="Y20" s="172"/>
      <c r="Z20" s="172"/>
      <c r="AA20" s="173"/>
      <c r="AB20" s="171"/>
      <c r="AC20" s="172"/>
      <c r="AD20" s="173"/>
      <c r="AE20" s="1" t="str">
        <f>IF($O20=0," ",VLOOKUP($O20,'サービスコード（身体介護有り）'!$A$5:$C$496,2,FALSE))</f>
        <v> </v>
      </c>
    </row>
    <row r="21" spans="1:31" ht="31.5" customHeight="1">
      <c r="A21" s="70"/>
      <c r="B21" s="71"/>
      <c r="C21" s="72"/>
      <c r="D21" s="73"/>
      <c r="E21" s="74"/>
      <c r="F21" s="75"/>
      <c r="G21" s="223"/>
      <c r="H21" s="224"/>
      <c r="I21" s="72"/>
      <c r="J21" s="73"/>
      <c r="K21" s="74"/>
      <c r="L21" s="75"/>
      <c r="M21" s="223"/>
      <c r="N21" s="224"/>
      <c r="O21" s="225"/>
      <c r="P21" s="226"/>
      <c r="Q21" s="227" t="str">
        <f>IF($O21=0," ",VLOOKUP($O21,'サービスコード（身体介護有り）'!$A$5:$C$496,3,FALSE))</f>
        <v> </v>
      </c>
      <c r="R21" s="228"/>
      <c r="S21" s="229"/>
      <c r="T21" s="230"/>
      <c r="U21" s="230"/>
      <c r="V21" s="230"/>
      <c r="W21" s="230"/>
      <c r="X21" s="171"/>
      <c r="Y21" s="172"/>
      <c r="Z21" s="172"/>
      <c r="AA21" s="173"/>
      <c r="AB21" s="171"/>
      <c r="AC21" s="172"/>
      <c r="AD21" s="173"/>
      <c r="AE21" s="1" t="str">
        <f>IF($O21=0," ",VLOOKUP($O21,'サービスコード（身体介護有り）'!$A$5:$C$496,2,FALSE))</f>
        <v> </v>
      </c>
    </row>
    <row r="22" spans="1:31" ht="31.5" customHeight="1">
      <c r="A22" s="70"/>
      <c r="B22" s="71"/>
      <c r="C22" s="72"/>
      <c r="D22" s="73"/>
      <c r="E22" s="74"/>
      <c r="F22" s="75"/>
      <c r="G22" s="223"/>
      <c r="H22" s="224"/>
      <c r="I22" s="72"/>
      <c r="J22" s="73"/>
      <c r="K22" s="74"/>
      <c r="L22" s="75"/>
      <c r="M22" s="223"/>
      <c r="N22" s="224"/>
      <c r="O22" s="225"/>
      <c r="P22" s="226"/>
      <c r="Q22" s="227" t="str">
        <f>IF($O22=0," ",VLOOKUP($O22,'サービスコード（身体介護有り）'!$A$5:$C$496,3,FALSE))</f>
        <v> </v>
      </c>
      <c r="R22" s="228"/>
      <c r="S22" s="229"/>
      <c r="T22" s="230"/>
      <c r="U22" s="230"/>
      <c r="V22" s="230"/>
      <c r="W22" s="230"/>
      <c r="X22" s="171"/>
      <c r="Y22" s="172"/>
      <c r="Z22" s="172"/>
      <c r="AA22" s="173"/>
      <c r="AB22" s="171"/>
      <c r="AC22" s="172"/>
      <c r="AD22" s="173"/>
      <c r="AE22" s="1" t="str">
        <f>IF($O22=0," ",VLOOKUP($O22,'サービスコード（身体介護有り）'!$A$5:$C$496,2,FALSE))</f>
        <v> </v>
      </c>
    </row>
    <row r="23" spans="1:31" ht="31.5" customHeight="1">
      <c r="A23" s="70"/>
      <c r="B23" s="71"/>
      <c r="C23" s="72"/>
      <c r="D23" s="73"/>
      <c r="E23" s="74"/>
      <c r="F23" s="75"/>
      <c r="G23" s="223"/>
      <c r="H23" s="224"/>
      <c r="I23" s="72"/>
      <c r="J23" s="73"/>
      <c r="K23" s="74"/>
      <c r="L23" s="75"/>
      <c r="M23" s="223"/>
      <c r="N23" s="224"/>
      <c r="O23" s="225"/>
      <c r="P23" s="226"/>
      <c r="Q23" s="227" t="str">
        <f>IF($O23=0," ",VLOOKUP($O23,'サービスコード（身体介護有り）'!$A$5:$C$496,3,FALSE))</f>
        <v> </v>
      </c>
      <c r="R23" s="228"/>
      <c r="S23" s="229"/>
      <c r="T23" s="230"/>
      <c r="U23" s="230"/>
      <c r="V23" s="230"/>
      <c r="W23" s="230"/>
      <c r="X23" s="171"/>
      <c r="Y23" s="172"/>
      <c r="Z23" s="172"/>
      <c r="AA23" s="173"/>
      <c r="AB23" s="171"/>
      <c r="AC23" s="172"/>
      <c r="AD23" s="173"/>
      <c r="AE23" s="1" t="str">
        <f>IF($O23=0," ",VLOOKUP($O23,'サービスコード（身体介護有り）'!$A$5:$C$496,2,FALSE))</f>
        <v> </v>
      </c>
    </row>
    <row r="24" spans="1:31" ht="31.5" customHeight="1">
      <c r="A24" s="70"/>
      <c r="B24" s="71"/>
      <c r="C24" s="72"/>
      <c r="D24" s="73"/>
      <c r="E24" s="74"/>
      <c r="F24" s="75"/>
      <c r="G24" s="223"/>
      <c r="H24" s="224"/>
      <c r="I24" s="72"/>
      <c r="J24" s="73"/>
      <c r="K24" s="74"/>
      <c r="L24" s="75"/>
      <c r="M24" s="223"/>
      <c r="N24" s="224"/>
      <c r="O24" s="225"/>
      <c r="P24" s="226"/>
      <c r="Q24" s="227" t="str">
        <f>IF($O24=0," ",VLOOKUP($O24,'サービスコード（身体介護有り）'!$A$5:$C$496,3,FALSE))</f>
        <v> </v>
      </c>
      <c r="R24" s="228"/>
      <c r="S24" s="229"/>
      <c r="T24" s="230"/>
      <c r="U24" s="230"/>
      <c r="V24" s="230"/>
      <c r="W24" s="230"/>
      <c r="X24" s="171"/>
      <c r="Y24" s="172"/>
      <c r="Z24" s="172"/>
      <c r="AA24" s="173"/>
      <c r="AB24" s="171"/>
      <c r="AC24" s="172"/>
      <c r="AD24" s="173"/>
      <c r="AE24" s="1" t="str">
        <f>IF($O24=0," ",VLOOKUP($O24,'サービスコード（身体介護有り）'!$A$5:$C$496,2,FALSE))</f>
        <v> </v>
      </c>
    </row>
    <row r="25" spans="1:31" ht="31.5" customHeight="1">
      <c r="A25" s="70"/>
      <c r="B25" s="71"/>
      <c r="C25" s="72"/>
      <c r="D25" s="73"/>
      <c r="E25" s="74"/>
      <c r="F25" s="75"/>
      <c r="G25" s="223"/>
      <c r="H25" s="224"/>
      <c r="I25" s="72"/>
      <c r="J25" s="73"/>
      <c r="K25" s="74"/>
      <c r="L25" s="75"/>
      <c r="M25" s="223"/>
      <c r="N25" s="224"/>
      <c r="O25" s="225"/>
      <c r="P25" s="226"/>
      <c r="Q25" s="227" t="str">
        <f>IF($O25=0," ",VLOOKUP($O25,'サービスコード（身体介護有り）'!$A$5:$C$496,3,FALSE))</f>
        <v> </v>
      </c>
      <c r="R25" s="228"/>
      <c r="S25" s="229"/>
      <c r="T25" s="230"/>
      <c r="U25" s="230"/>
      <c r="V25" s="230"/>
      <c r="W25" s="230"/>
      <c r="X25" s="171"/>
      <c r="Y25" s="172"/>
      <c r="Z25" s="172"/>
      <c r="AA25" s="173"/>
      <c r="AB25" s="171"/>
      <c r="AC25" s="172"/>
      <c r="AD25" s="173"/>
      <c r="AE25" s="1" t="str">
        <f>IF($O25=0," ",VLOOKUP($O25,'サービスコード（身体介護有り）'!$A$5:$C$496,2,FALSE))</f>
        <v> </v>
      </c>
    </row>
    <row r="26" spans="1:31" ht="31.5" customHeight="1">
      <c r="A26" s="70"/>
      <c r="B26" s="71"/>
      <c r="C26" s="72"/>
      <c r="D26" s="73"/>
      <c r="E26" s="74"/>
      <c r="F26" s="75"/>
      <c r="G26" s="223"/>
      <c r="H26" s="224"/>
      <c r="I26" s="72"/>
      <c r="J26" s="73"/>
      <c r="K26" s="74"/>
      <c r="L26" s="75"/>
      <c r="M26" s="223"/>
      <c r="N26" s="224"/>
      <c r="O26" s="225"/>
      <c r="P26" s="226"/>
      <c r="Q26" s="227" t="str">
        <f>IF($O26=0," ",VLOOKUP($O26,'サービスコード（身体介護有り）'!$A$5:$C$496,3,FALSE))</f>
        <v> </v>
      </c>
      <c r="R26" s="228"/>
      <c r="S26" s="229"/>
      <c r="T26" s="230"/>
      <c r="U26" s="230"/>
      <c r="V26" s="230"/>
      <c r="W26" s="230"/>
      <c r="X26" s="171"/>
      <c r="Y26" s="172"/>
      <c r="Z26" s="172"/>
      <c r="AA26" s="173"/>
      <c r="AB26" s="171"/>
      <c r="AC26" s="172"/>
      <c r="AD26" s="173"/>
      <c r="AE26" s="1" t="str">
        <f>IF($O26=0," ",VLOOKUP($O26,'サービスコード（身体介護有り）'!$A$5:$C$496,2,FALSE))</f>
        <v> </v>
      </c>
    </row>
    <row r="27" spans="1:31" ht="31.5" customHeight="1">
      <c r="A27" s="70"/>
      <c r="B27" s="71"/>
      <c r="C27" s="72"/>
      <c r="D27" s="73"/>
      <c r="E27" s="74"/>
      <c r="F27" s="75"/>
      <c r="G27" s="223"/>
      <c r="H27" s="224"/>
      <c r="I27" s="72"/>
      <c r="J27" s="73"/>
      <c r="K27" s="74"/>
      <c r="L27" s="75"/>
      <c r="M27" s="223"/>
      <c r="N27" s="224"/>
      <c r="O27" s="225"/>
      <c r="P27" s="226"/>
      <c r="Q27" s="227" t="str">
        <f>IF($O27=0," ",VLOOKUP($O27,'サービスコード（身体介護有り）'!$A$5:$C$496,3,FALSE))</f>
        <v> </v>
      </c>
      <c r="R27" s="228"/>
      <c r="S27" s="229"/>
      <c r="T27" s="230"/>
      <c r="U27" s="230"/>
      <c r="V27" s="230"/>
      <c r="W27" s="230"/>
      <c r="X27" s="171"/>
      <c r="Y27" s="172"/>
      <c r="Z27" s="172"/>
      <c r="AA27" s="173"/>
      <c r="AB27" s="171"/>
      <c r="AC27" s="172"/>
      <c r="AD27" s="173"/>
      <c r="AE27" s="1" t="str">
        <f>IF($O27=0," ",VLOOKUP($O27,'サービスコード（身体介護有り）'!$A$5:$C$496,2,FALSE))</f>
        <v> </v>
      </c>
    </row>
    <row r="28" spans="1:31" ht="31.5" customHeight="1">
      <c r="A28" s="70"/>
      <c r="B28" s="71"/>
      <c r="C28" s="72"/>
      <c r="D28" s="73"/>
      <c r="E28" s="74"/>
      <c r="F28" s="75"/>
      <c r="G28" s="223"/>
      <c r="H28" s="224"/>
      <c r="I28" s="72"/>
      <c r="J28" s="73"/>
      <c r="K28" s="74"/>
      <c r="L28" s="75"/>
      <c r="M28" s="223"/>
      <c r="N28" s="224"/>
      <c r="O28" s="225"/>
      <c r="P28" s="226"/>
      <c r="Q28" s="227" t="str">
        <f>IF($O28=0," ",VLOOKUP($O28,'サービスコード（身体介護有り）'!$A$5:$C$496,3,FALSE))</f>
        <v> </v>
      </c>
      <c r="R28" s="228"/>
      <c r="S28" s="229"/>
      <c r="T28" s="230"/>
      <c r="U28" s="230"/>
      <c r="V28" s="230"/>
      <c r="W28" s="230"/>
      <c r="X28" s="171"/>
      <c r="Y28" s="172"/>
      <c r="Z28" s="172"/>
      <c r="AA28" s="173"/>
      <c r="AB28" s="171"/>
      <c r="AC28" s="172"/>
      <c r="AD28" s="173"/>
      <c r="AE28" s="1" t="str">
        <f>IF($O28=0," ",VLOOKUP($O28,'サービスコード（身体介護有り）'!$A$5:$C$496,2,FALSE))</f>
        <v> </v>
      </c>
    </row>
    <row r="29" spans="1:31" ht="31.5" customHeight="1">
      <c r="A29" s="70"/>
      <c r="B29" s="71"/>
      <c r="C29" s="72"/>
      <c r="D29" s="73"/>
      <c r="E29" s="74"/>
      <c r="F29" s="75"/>
      <c r="G29" s="223"/>
      <c r="H29" s="224"/>
      <c r="I29" s="72"/>
      <c r="J29" s="73"/>
      <c r="K29" s="74"/>
      <c r="L29" s="75"/>
      <c r="M29" s="223"/>
      <c r="N29" s="224"/>
      <c r="O29" s="225"/>
      <c r="P29" s="226"/>
      <c r="Q29" s="227" t="str">
        <f>IF($O29=0," ",VLOOKUP($O29,'サービスコード（身体介護有り）'!$A$5:$C$496,3,FALSE))</f>
        <v> </v>
      </c>
      <c r="R29" s="228"/>
      <c r="S29" s="229"/>
      <c r="T29" s="230"/>
      <c r="U29" s="230"/>
      <c r="V29" s="230"/>
      <c r="W29" s="230"/>
      <c r="X29" s="171"/>
      <c r="Y29" s="172"/>
      <c r="Z29" s="172"/>
      <c r="AA29" s="173"/>
      <c r="AB29" s="171"/>
      <c r="AC29" s="172"/>
      <c r="AD29" s="173"/>
      <c r="AE29" s="1" t="str">
        <f>IF($O29=0," ",VLOOKUP($O29,'サービスコード（身体介護有り）'!$A$5:$C$496,2,FALSE))</f>
        <v> </v>
      </c>
    </row>
    <row r="30" spans="1:31" ht="31.5" customHeight="1">
      <c r="A30" s="76"/>
      <c r="B30" s="77"/>
      <c r="C30" s="78"/>
      <c r="D30" s="79"/>
      <c r="E30" s="80"/>
      <c r="F30" s="81"/>
      <c r="G30" s="212"/>
      <c r="H30" s="213"/>
      <c r="I30" s="78"/>
      <c r="J30" s="79"/>
      <c r="K30" s="80"/>
      <c r="L30" s="81"/>
      <c r="M30" s="212"/>
      <c r="N30" s="213"/>
      <c r="O30" s="214"/>
      <c r="P30" s="215"/>
      <c r="Q30" s="216" t="str">
        <f>IF($O30=0," ",VLOOKUP($O30,'サービスコード（身体介護有り）'!$A$5:$C$496,3,FALSE))</f>
        <v> </v>
      </c>
      <c r="R30" s="217"/>
      <c r="S30" s="218"/>
      <c r="T30" s="219"/>
      <c r="U30" s="219"/>
      <c r="V30" s="219"/>
      <c r="W30" s="219"/>
      <c r="X30" s="220"/>
      <c r="Y30" s="221"/>
      <c r="Z30" s="221"/>
      <c r="AA30" s="222"/>
      <c r="AB30" s="220"/>
      <c r="AC30" s="221"/>
      <c r="AD30" s="222"/>
      <c r="AE30" s="1" t="str">
        <f>IF($O30=0," ",VLOOKUP($O30,'サービスコード（身体介護有り）'!$A$5:$C$496,2,FALSE))</f>
        <v> </v>
      </c>
    </row>
    <row r="31" spans="1:30" ht="31.5" customHeight="1">
      <c r="A31" s="48"/>
      <c r="B31" s="48"/>
      <c r="C31" s="327" t="s">
        <v>1457</v>
      </c>
      <c r="D31" s="328"/>
      <c r="E31" s="328"/>
      <c r="F31" s="329"/>
      <c r="G31" s="208">
        <f>SUM(G11:H30)</f>
        <v>0</v>
      </c>
      <c r="H31" s="209"/>
      <c r="I31" s="206" t="s">
        <v>1456</v>
      </c>
      <c r="J31" s="206"/>
      <c r="K31" s="206"/>
      <c r="L31" s="207"/>
      <c r="M31" s="208">
        <f>SUM(M11:N30)</f>
        <v>0</v>
      </c>
      <c r="N31" s="209"/>
      <c r="O31" s="205" t="s">
        <v>1654</v>
      </c>
      <c r="P31" s="209"/>
      <c r="Q31" s="210">
        <f>SUM(Q11:Q30)</f>
        <v>0</v>
      </c>
      <c r="R31" s="211"/>
      <c r="S31" s="82"/>
      <c r="T31" s="83"/>
      <c r="U31" s="48"/>
      <c r="V31" s="48"/>
      <c r="W31" s="48"/>
      <c r="X31" s="48"/>
      <c r="Y31" s="48"/>
      <c r="Z31" s="169" t="s">
        <v>1477</v>
      </c>
      <c r="AA31" s="169"/>
      <c r="AB31" s="169"/>
      <c r="AC31" s="331" t="s">
        <v>1732</v>
      </c>
      <c r="AD31" s="331"/>
    </row>
    <row r="32" spans="1:30" ht="15" customHeight="1" thickBot="1">
      <c r="A32" s="48"/>
      <c r="B32" s="48"/>
      <c r="C32" s="84"/>
      <c r="D32" s="84"/>
      <c r="E32" s="84"/>
      <c r="F32" s="84"/>
      <c r="G32" s="85"/>
      <c r="H32" s="86"/>
      <c r="I32" s="84"/>
      <c r="J32" s="84"/>
      <c r="K32" s="84"/>
      <c r="L32" s="87"/>
      <c r="M32" s="88"/>
      <c r="N32" s="89"/>
      <c r="O32" s="87"/>
      <c r="P32" s="89"/>
      <c r="Q32" s="90"/>
      <c r="R32" s="90"/>
      <c r="S32" s="91"/>
      <c r="T32" s="91"/>
      <c r="U32" s="91"/>
      <c r="V32" s="91"/>
      <c r="W32" s="91"/>
      <c r="X32" s="48"/>
      <c r="Y32" s="48"/>
      <c r="Z32" s="48"/>
      <c r="AA32" s="48"/>
      <c r="AB32" s="48"/>
      <c r="AC32" s="48"/>
      <c r="AD32" s="83"/>
    </row>
    <row r="33" spans="1:30" ht="31.5" customHeight="1" thickBot="1">
      <c r="A33" s="195" t="s">
        <v>1471</v>
      </c>
      <c r="B33" s="196"/>
      <c r="C33" s="196"/>
      <c r="D33" s="197"/>
      <c r="E33" s="198" t="s">
        <v>1478</v>
      </c>
      <c r="F33" s="199"/>
      <c r="G33" s="199"/>
      <c r="H33" s="199"/>
      <c r="I33" s="199"/>
      <c r="J33" s="199"/>
      <c r="K33" s="200">
        <f>VLOOKUP(AC31,'サービスコード（身体介護有り）'!$J$3:$L$10,3,FALSE)</f>
        <v>10.6</v>
      </c>
      <c r="L33" s="200"/>
      <c r="M33" s="201" t="s">
        <v>1479</v>
      </c>
      <c r="N33" s="201"/>
      <c r="O33" s="201"/>
      <c r="P33" s="202"/>
      <c r="Q33" s="92" t="s">
        <v>1473</v>
      </c>
      <c r="R33" s="203">
        <f>IF(W36=1,ROUNDDOWN(Q31*K33,0),IF(W36&gt;1,"－",0))</f>
        <v>0</v>
      </c>
      <c r="S33" s="204"/>
      <c r="T33" s="93" t="s">
        <v>1472</v>
      </c>
      <c r="U33" s="94"/>
      <c r="V33" s="94"/>
      <c r="W33" s="94"/>
      <c r="X33" s="95"/>
      <c r="Y33" s="95"/>
      <c r="Z33" s="95"/>
      <c r="AA33" s="95"/>
      <c r="AB33" s="95"/>
      <c r="AC33" s="95"/>
      <c r="AD33" s="96"/>
    </row>
    <row r="34" spans="1:30" ht="31.5" customHeight="1" thickTop="1">
      <c r="A34" s="180" t="s">
        <v>1474</v>
      </c>
      <c r="B34" s="181"/>
      <c r="C34" s="181"/>
      <c r="D34" s="182"/>
      <c r="E34" s="186" t="s">
        <v>1475</v>
      </c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77"/>
      <c r="Q34" s="97" t="s">
        <v>1476</v>
      </c>
      <c r="R34" s="188">
        <f>IF(W36=1,IF(ROUNDUP(R33/10,0)&lt;P6,ROUNDUP(R33/10,0),P6),"－")</f>
        <v>0</v>
      </c>
      <c r="S34" s="189"/>
      <c r="T34" s="98"/>
      <c r="U34" s="99"/>
      <c r="V34" s="100"/>
      <c r="W34" s="166" t="s">
        <v>1481</v>
      </c>
      <c r="X34" s="167"/>
      <c r="Y34" s="167"/>
      <c r="Z34" s="167"/>
      <c r="AA34" s="167"/>
      <c r="AB34" s="167"/>
      <c r="AC34" s="167"/>
      <c r="AD34" s="168"/>
    </row>
    <row r="35" spans="1:30" ht="31.5" customHeight="1" thickBot="1">
      <c r="A35" s="183"/>
      <c r="B35" s="184"/>
      <c r="C35" s="184"/>
      <c r="D35" s="185"/>
      <c r="E35" s="190" t="s">
        <v>1655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101" t="s">
        <v>1480</v>
      </c>
      <c r="R35" s="193"/>
      <c r="S35" s="194"/>
      <c r="T35" s="102"/>
      <c r="U35" s="103"/>
      <c r="V35" s="104"/>
      <c r="W35" s="157">
        <f>IF(W36=1,IF(OR(R35&gt;=R34,R35=""),R33-R34,R33-R35),IF(W36&gt;1,"次頁へ","0"))</f>
        <v>0</v>
      </c>
      <c r="X35" s="158"/>
      <c r="Y35" s="158"/>
      <c r="Z35" s="158"/>
      <c r="AA35" s="158"/>
      <c r="AB35" s="158"/>
      <c r="AC35" s="158"/>
      <c r="AD35" s="159"/>
    </row>
    <row r="36" spans="1:30" ht="18.75" customHeight="1">
      <c r="A36" s="105"/>
      <c r="B36" s="105"/>
      <c r="C36" s="105"/>
      <c r="D36" s="105"/>
      <c r="E36" s="105"/>
      <c r="F36" s="105"/>
      <c r="G36" s="105"/>
      <c r="H36" s="106"/>
      <c r="I36" s="105"/>
      <c r="J36" s="330"/>
      <c r="K36" s="330"/>
      <c r="L36" s="107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347">
        <v>1</v>
      </c>
      <c r="X36" s="177"/>
      <c r="Y36" s="176" t="s">
        <v>608</v>
      </c>
      <c r="Z36" s="177"/>
      <c r="AA36" s="178">
        <v>1</v>
      </c>
      <c r="AB36" s="177"/>
      <c r="AC36" s="176" t="s">
        <v>609</v>
      </c>
      <c r="AD36" s="179"/>
    </row>
    <row r="37" spans="1:30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ht="15" customHeight="1">
      <c r="A38" s="48"/>
      <c r="B38" s="4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ht="15" customHeight="1">
      <c r="A39" s="48" t="s">
        <v>1653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  <c r="Z39" s="49"/>
      <c r="AA39" s="49"/>
      <c r="AB39" s="49"/>
      <c r="AC39" s="50"/>
      <c r="AD39" s="50"/>
    </row>
    <row r="40" spans="1:30" ht="19.5" customHeight="1">
      <c r="A40" s="51"/>
      <c r="B40" s="51"/>
      <c r="C40" s="52"/>
      <c r="D40" s="52"/>
      <c r="E40" s="53"/>
      <c r="F40" s="53"/>
      <c r="G40" s="53"/>
      <c r="H40" s="53"/>
      <c r="I40" s="53"/>
      <c r="J40" s="313" t="s">
        <v>1656</v>
      </c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54" t="s">
        <v>1459</v>
      </c>
      <c r="X40" s="313" t="s">
        <v>1730</v>
      </c>
      <c r="Y40" s="313"/>
      <c r="Z40" s="52" t="str">
        <f>IF(Z2=0," ",Z2)</f>
        <v> </v>
      </c>
      <c r="AA40" s="51" t="s">
        <v>881</v>
      </c>
      <c r="AB40" s="52" t="str">
        <f>IF(AB2=0," ",AB2)</f>
        <v> </v>
      </c>
      <c r="AC40" s="56" t="s">
        <v>1460</v>
      </c>
      <c r="AD40" s="56"/>
    </row>
    <row r="41" spans="1:30" ht="20.25" customHeight="1">
      <c r="A41" s="314" t="s">
        <v>1464</v>
      </c>
      <c r="B41" s="314"/>
      <c r="C41" s="314"/>
      <c r="D41" s="110" t="str">
        <f aca="true" t="shared" si="0" ref="D41:L41">IF(D3=0," ",D3)</f>
        <v> </v>
      </c>
      <c r="E41" s="111" t="str">
        <f t="shared" si="0"/>
        <v> </v>
      </c>
      <c r="F41" s="111" t="str">
        <f t="shared" si="0"/>
        <v> </v>
      </c>
      <c r="G41" s="111" t="str">
        <f t="shared" si="0"/>
        <v> </v>
      </c>
      <c r="H41" s="111" t="str">
        <f t="shared" si="0"/>
        <v> </v>
      </c>
      <c r="I41" s="111" t="str">
        <f t="shared" si="0"/>
        <v> </v>
      </c>
      <c r="J41" s="111" t="str">
        <f t="shared" si="0"/>
        <v> </v>
      </c>
      <c r="K41" s="111" t="str">
        <f t="shared" si="0"/>
        <v> </v>
      </c>
      <c r="L41" s="112" t="str">
        <f t="shared" si="0"/>
        <v> </v>
      </c>
      <c r="M41" s="315" t="s">
        <v>1468</v>
      </c>
      <c r="N41" s="316"/>
      <c r="O41" s="316"/>
      <c r="P41" s="318" t="str">
        <f aca="true" t="shared" si="1" ref="P41:S42">IF(P3=0," ",P3)</f>
        <v> </v>
      </c>
      <c r="Q41" s="319" t="str">
        <f t="shared" si="1"/>
        <v> </v>
      </c>
      <c r="R41" s="319" t="str">
        <f t="shared" si="1"/>
        <v> </v>
      </c>
      <c r="S41" s="319" t="str">
        <f t="shared" si="1"/>
        <v> </v>
      </c>
      <c r="T41" s="322" t="s">
        <v>1462</v>
      </c>
      <c r="U41" s="324" t="s">
        <v>1465</v>
      </c>
      <c r="V41" s="325"/>
      <c r="W41" s="325"/>
      <c r="X41" s="325"/>
      <c r="Y41" s="325"/>
      <c r="Z41" s="325"/>
      <c r="AA41" s="325"/>
      <c r="AB41" s="325"/>
      <c r="AC41" s="325"/>
      <c r="AD41" s="326"/>
    </row>
    <row r="42" spans="1:30" ht="20.25" customHeight="1">
      <c r="A42" s="298" t="s">
        <v>1469</v>
      </c>
      <c r="B42" s="298"/>
      <c r="C42" s="298"/>
      <c r="D42" s="305" t="str">
        <f aca="true" t="shared" si="2" ref="D42:L42">IF(D4=0," ",D4)</f>
        <v> </v>
      </c>
      <c r="E42" s="306" t="str">
        <f t="shared" si="2"/>
        <v> </v>
      </c>
      <c r="F42" s="306" t="str">
        <f t="shared" si="2"/>
        <v> </v>
      </c>
      <c r="G42" s="306" t="str">
        <f t="shared" si="2"/>
        <v> </v>
      </c>
      <c r="H42" s="306" t="str">
        <f t="shared" si="2"/>
        <v> </v>
      </c>
      <c r="I42" s="306" t="str">
        <f t="shared" si="2"/>
        <v> </v>
      </c>
      <c r="J42" s="306" t="str">
        <f t="shared" si="2"/>
        <v> </v>
      </c>
      <c r="K42" s="306" t="str">
        <f t="shared" si="2"/>
        <v> </v>
      </c>
      <c r="L42" s="307" t="str">
        <f t="shared" si="2"/>
        <v> </v>
      </c>
      <c r="M42" s="176"/>
      <c r="N42" s="317"/>
      <c r="O42" s="317"/>
      <c r="P42" s="320" t="str">
        <f t="shared" si="1"/>
        <v> </v>
      </c>
      <c r="Q42" s="321" t="str">
        <f t="shared" si="1"/>
        <v> </v>
      </c>
      <c r="R42" s="321" t="str">
        <f t="shared" si="1"/>
        <v> </v>
      </c>
      <c r="S42" s="321" t="str">
        <f t="shared" si="1"/>
        <v> </v>
      </c>
      <c r="T42" s="323"/>
      <c r="U42" s="113">
        <f>U$4</f>
        <v>0</v>
      </c>
      <c r="V42" s="114">
        <f aca="true" t="shared" si="3" ref="V42:AD42">V$4</f>
        <v>0</v>
      </c>
      <c r="W42" s="114">
        <f t="shared" si="3"/>
        <v>0</v>
      </c>
      <c r="X42" s="114">
        <f t="shared" si="3"/>
        <v>0</v>
      </c>
      <c r="Y42" s="114">
        <f t="shared" si="3"/>
        <v>0</v>
      </c>
      <c r="Z42" s="114">
        <f t="shared" si="3"/>
        <v>0</v>
      </c>
      <c r="AA42" s="114">
        <f t="shared" si="3"/>
        <v>0</v>
      </c>
      <c r="AB42" s="114">
        <f t="shared" si="3"/>
        <v>0</v>
      </c>
      <c r="AC42" s="114">
        <f t="shared" si="3"/>
        <v>0</v>
      </c>
      <c r="AD42" s="115">
        <f t="shared" si="3"/>
        <v>0</v>
      </c>
    </row>
    <row r="43" spans="1:30" ht="20.25" customHeight="1">
      <c r="A43" s="298"/>
      <c r="B43" s="298"/>
      <c r="C43" s="298"/>
      <c r="D43" s="308" t="str">
        <f aca="true" t="shared" si="4" ref="D43:L43">IF(D5=0," ",D5)</f>
        <v> </v>
      </c>
      <c r="E43" s="309" t="str">
        <f t="shared" si="4"/>
        <v> </v>
      </c>
      <c r="F43" s="309" t="str">
        <f t="shared" si="4"/>
        <v> </v>
      </c>
      <c r="G43" s="309" t="str">
        <f t="shared" si="4"/>
        <v> </v>
      </c>
      <c r="H43" s="309" t="str">
        <f t="shared" si="4"/>
        <v> </v>
      </c>
      <c r="I43" s="309" t="str">
        <f t="shared" si="4"/>
        <v> </v>
      </c>
      <c r="J43" s="309" t="str">
        <f t="shared" si="4"/>
        <v> </v>
      </c>
      <c r="K43" s="309" t="str">
        <f t="shared" si="4"/>
        <v> </v>
      </c>
      <c r="L43" s="175" t="str">
        <f t="shared" si="4"/>
        <v> </v>
      </c>
      <c r="M43" s="310" t="s">
        <v>880</v>
      </c>
      <c r="N43" s="311"/>
      <c r="O43" s="311"/>
      <c r="P43" s="312" t="s">
        <v>1461</v>
      </c>
      <c r="Q43" s="178"/>
      <c r="R43" s="178"/>
      <c r="S43" s="299"/>
      <c r="T43" s="290"/>
      <c r="U43" s="292" t="str">
        <f aca="true" t="shared" si="5" ref="U43:AD43">IF(U5=0," ",U5)</f>
        <v> </v>
      </c>
      <c r="V43" s="293" t="str">
        <f t="shared" si="5"/>
        <v> </v>
      </c>
      <c r="W43" s="293" t="str">
        <f t="shared" si="5"/>
        <v> </v>
      </c>
      <c r="X43" s="293" t="str">
        <f t="shared" si="5"/>
        <v> </v>
      </c>
      <c r="Y43" s="293" t="str">
        <f t="shared" si="5"/>
        <v> </v>
      </c>
      <c r="Z43" s="293" t="str">
        <f t="shared" si="5"/>
        <v> </v>
      </c>
      <c r="AA43" s="293" t="str">
        <f t="shared" si="5"/>
        <v> </v>
      </c>
      <c r="AB43" s="293" t="str">
        <f t="shared" si="5"/>
        <v> </v>
      </c>
      <c r="AC43" s="293" t="str">
        <f t="shared" si="5"/>
        <v> </v>
      </c>
      <c r="AD43" s="294" t="str">
        <f t="shared" si="5"/>
        <v> </v>
      </c>
    </row>
    <row r="44" spans="1:30" ht="20.25" customHeight="1">
      <c r="A44" s="298" t="s">
        <v>1463</v>
      </c>
      <c r="B44" s="298"/>
      <c r="C44" s="298"/>
      <c r="D44" s="178" t="s">
        <v>1467</v>
      </c>
      <c r="E44" s="178"/>
      <c r="F44" s="178"/>
      <c r="G44" s="178"/>
      <c r="H44" s="178"/>
      <c r="I44" s="178"/>
      <c r="J44" s="178"/>
      <c r="K44" s="178"/>
      <c r="L44" s="299"/>
      <c r="M44" s="300" t="s">
        <v>611</v>
      </c>
      <c r="N44" s="301"/>
      <c r="O44" s="301"/>
      <c r="P44" s="302">
        <f>P6</f>
        <v>0</v>
      </c>
      <c r="Q44" s="303"/>
      <c r="R44" s="304"/>
      <c r="S44" s="63" t="s">
        <v>882</v>
      </c>
      <c r="T44" s="291"/>
      <c r="U44" s="295" t="str">
        <f aca="true" t="shared" si="6" ref="U44:AD44">IF(U6=0," ",U6)</f>
        <v> </v>
      </c>
      <c r="V44" s="296" t="str">
        <f t="shared" si="6"/>
        <v> </v>
      </c>
      <c r="W44" s="296" t="str">
        <f t="shared" si="6"/>
        <v> </v>
      </c>
      <c r="X44" s="296" t="str">
        <f t="shared" si="6"/>
        <v> </v>
      </c>
      <c r="Y44" s="296" t="str">
        <f t="shared" si="6"/>
        <v> </v>
      </c>
      <c r="Z44" s="296" t="str">
        <f t="shared" si="6"/>
        <v> </v>
      </c>
      <c r="AA44" s="296" t="str">
        <f t="shared" si="6"/>
        <v> </v>
      </c>
      <c r="AB44" s="296" t="str">
        <f t="shared" si="6"/>
        <v> </v>
      </c>
      <c r="AC44" s="296" t="str">
        <f t="shared" si="6"/>
        <v> </v>
      </c>
      <c r="AD44" s="297" t="str">
        <f t="shared" si="6"/>
        <v> </v>
      </c>
    </row>
    <row r="45" spans="1:30" ht="1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1" ht="14.25" customHeight="1">
      <c r="A46" s="269" t="s">
        <v>605</v>
      </c>
      <c r="B46" s="272" t="s">
        <v>1451</v>
      </c>
      <c r="C46" s="275" t="s">
        <v>1452</v>
      </c>
      <c r="D46" s="276"/>
      <c r="E46" s="276"/>
      <c r="F46" s="277"/>
      <c r="G46" s="278" t="s">
        <v>1449</v>
      </c>
      <c r="H46" s="279"/>
      <c r="I46" s="275" t="s">
        <v>1455</v>
      </c>
      <c r="J46" s="276"/>
      <c r="K46" s="276"/>
      <c r="L46" s="277"/>
      <c r="M46" s="284" t="s">
        <v>1453</v>
      </c>
      <c r="N46" s="285"/>
      <c r="O46" s="242" t="s">
        <v>1470</v>
      </c>
      <c r="P46" s="243"/>
      <c r="Q46" s="246" t="s">
        <v>879</v>
      </c>
      <c r="R46" s="243"/>
      <c r="S46" s="247" t="s">
        <v>1450</v>
      </c>
      <c r="T46" s="248"/>
      <c r="U46" s="248"/>
      <c r="V46" s="248"/>
      <c r="W46" s="248"/>
      <c r="X46" s="253" t="s">
        <v>1454</v>
      </c>
      <c r="Y46" s="254"/>
      <c r="Z46" s="254"/>
      <c r="AA46" s="255"/>
      <c r="AB46" s="253" t="s">
        <v>1466</v>
      </c>
      <c r="AC46" s="254"/>
      <c r="AD46" s="255"/>
      <c r="AE46" s="156" t="s">
        <v>1723</v>
      </c>
    </row>
    <row r="47" spans="1:31" ht="14.25" customHeight="1">
      <c r="A47" s="270"/>
      <c r="B47" s="273"/>
      <c r="C47" s="262" t="s">
        <v>606</v>
      </c>
      <c r="D47" s="263"/>
      <c r="E47" s="266" t="s">
        <v>607</v>
      </c>
      <c r="F47" s="267"/>
      <c r="G47" s="280"/>
      <c r="H47" s="281"/>
      <c r="I47" s="262" t="s">
        <v>606</v>
      </c>
      <c r="J47" s="263"/>
      <c r="K47" s="266" t="s">
        <v>607</v>
      </c>
      <c r="L47" s="267"/>
      <c r="M47" s="286"/>
      <c r="N47" s="287"/>
      <c r="O47" s="244"/>
      <c r="P47" s="244"/>
      <c r="Q47" s="244"/>
      <c r="R47" s="244"/>
      <c r="S47" s="249"/>
      <c r="T47" s="250"/>
      <c r="U47" s="250"/>
      <c r="V47" s="250"/>
      <c r="W47" s="250"/>
      <c r="X47" s="256"/>
      <c r="Y47" s="257"/>
      <c r="Z47" s="257"/>
      <c r="AA47" s="258"/>
      <c r="AB47" s="256"/>
      <c r="AC47" s="257"/>
      <c r="AD47" s="258"/>
      <c r="AE47" s="156"/>
    </row>
    <row r="48" spans="1:31" ht="14.25" customHeight="1">
      <c r="A48" s="271"/>
      <c r="B48" s="274"/>
      <c r="C48" s="264"/>
      <c r="D48" s="265"/>
      <c r="E48" s="265"/>
      <c r="F48" s="268"/>
      <c r="G48" s="282"/>
      <c r="H48" s="283"/>
      <c r="I48" s="264"/>
      <c r="J48" s="265"/>
      <c r="K48" s="265"/>
      <c r="L48" s="268"/>
      <c r="M48" s="288"/>
      <c r="N48" s="289"/>
      <c r="O48" s="245"/>
      <c r="P48" s="245"/>
      <c r="Q48" s="245"/>
      <c r="R48" s="245"/>
      <c r="S48" s="251"/>
      <c r="T48" s="252"/>
      <c r="U48" s="252"/>
      <c r="V48" s="252"/>
      <c r="W48" s="252"/>
      <c r="X48" s="259"/>
      <c r="Y48" s="260"/>
      <c r="Z48" s="260"/>
      <c r="AA48" s="261"/>
      <c r="AB48" s="259"/>
      <c r="AC48" s="260"/>
      <c r="AD48" s="261"/>
      <c r="AE48" s="156"/>
    </row>
    <row r="49" spans="1:31" ht="31.5" customHeight="1">
      <c r="A49" s="64"/>
      <c r="B49" s="65"/>
      <c r="C49" s="66"/>
      <c r="D49" s="67"/>
      <c r="E49" s="68"/>
      <c r="F49" s="69"/>
      <c r="G49" s="234"/>
      <c r="H49" s="235"/>
      <c r="I49" s="66"/>
      <c r="J49" s="67"/>
      <c r="K49" s="68"/>
      <c r="L49" s="69"/>
      <c r="M49" s="234"/>
      <c r="N49" s="235"/>
      <c r="O49" s="236"/>
      <c r="P49" s="237"/>
      <c r="Q49" s="238" t="str">
        <f>IF($O49=0," ",VLOOKUP($O49,'サービスコード（身体介護有り）'!$A$5:$C$496,3,FALSE))</f>
        <v> </v>
      </c>
      <c r="R49" s="239"/>
      <c r="S49" s="240"/>
      <c r="T49" s="241"/>
      <c r="U49" s="241"/>
      <c r="V49" s="241"/>
      <c r="W49" s="241"/>
      <c r="X49" s="231"/>
      <c r="Y49" s="232"/>
      <c r="Z49" s="232"/>
      <c r="AA49" s="233"/>
      <c r="AB49" s="231"/>
      <c r="AC49" s="232"/>
      <c r="AD49" s="233"/>
      <c r="AE49" s="1" t="str">
        <f>IF($O49=0," ",VLOOKUP($O49,'サービスコード（身体介護有り）'!$A$5:$C$496,2,FALSE))</f>
        <v> </v>
      </c>
    </row>
    <row r="50" spans="1:31" ht="31.5" customHeight="1">
      <c r="A50" s="70"/>
      <c r="B50" s="71"/>
      <c r="C50" s="72"/>
      <c r="D50" s="73"/>
      <c r="E50" s="74"/>
      <c r="F50" s="75"/>
      <c r="G50" s="223"/>
      <c r="H50" s="224"/>
      <c r="I50" s="72"/>
      <c r="J50" s="73"/>
      <c r="K50" s="74"/>
      <c r="L50" s="75"/>
      <c r="M50" s="223"/>
      <c r="N50" s="224"/>
      <c r="O50" s="225"/>
      <c r="P50" s="226"/>
      <c r="Q50" s="227" t="str">
        <f>IF($O50=0," ",VLOOKUP($O50,'サービスコード（身体介護有り）'!$A$5:$C$496,3,FALSE))</f>
        <v> </v>
      </c>
      <c r="R50" s="228"/>
      <c r="S50" s="229"/>
      <c r="T50" s="230"/>
      <c r="U50" s="230"/>
      <c r="V50" s="230"/>
      <c r="W50" s="230"/>
      <c r="X50" s="171"/>
      <c r="Y50" s="172"/>
      <c r="Z50" s="172"/>
      <c r="AA50" s="173"/>
      <c r="AB50" s="171"/>
      <c r="AC50" s="172"/>
      <c r="AD50" s="173"/>
      <c r="AE50" s="1" t="str">
        <f>IF($O50=0," ",VLOOKUP($O50,'サービスコード（身体介護有り）'!$A$5:$C$496,2,FALSE))</f>
        <v> </v>
      </c>
    </row>
    <row r="51" spans="1:31" ht="31.5" customHeight="1">
      <c r="A51" s="70"/>
      <c r="B51" s="71"/>
      <c r="C51" s="72"/>
      <c r="D51" s="73"/>
      <c r="E51" s="74"/>
      <c r="F51" s="75"/>
      <c r="G51" s="223"/>
      <c r="H51" s="224"/>
      <c r="I51" s="72"/>
      <c r="J51" s="73"/>
      <c r="K51" s="74"/>
      <c r="L51" s="75"/>
      <c r="M51" s="223"/>
      <c r="N51" s="224"/>
      <c r="O51" s="225"/>
      <c r="P51" s="226"/>
      <c r="Q51" s="227" t="str">
        <f>IF($O51=0," ",VLOOKUP($O51,'サービスコード（身体介護有り）'!$A$5:$C$496,3,FALSE))</f>
        <v> </v>
      </c>
      <c r="R51" s="228"/>
      <c r="S51" s="229"/>
      <c r="T51" s="230"/>
      <c r="U51" s="230"/>
      <c r="V51" s="230"/>
      <c r="W51" s="230"/>
      <c r="X51" s="171"/>
      <c r="Y51" s="172"/>
      <c r="Z51" s="172"/>
      <c r="AA51" s="173"/>
      <c r="AB51" s="171"/>
      <c r="AC51" s="172"/>
      <c r="AD51" s="173"/>
      <c r="AE51" s="1" t="str">
        <f>IF($O51=0," ",VLOOKUP($O51,'サービスコード（身体介護有り）'!$A$5:$C$496,2,FALSE))</f>
        <v> </v>
      </c>
    </row>
    <row r="52" spans="1:31" ht="31.5" customHeight="1">
      <c r="A52" s="70"/>
      <c r="B52" s="71"/>
      <c r="C52" s="72"/>
      <c r="D52" s="73"/>
      <c r="E52" s="74"/>
      <c r="F52" s="75"/>
      <c r="G52" s="223"/>
      <c r="H52" s="224"/>
      <c r="I52" s="72"/>
      <c r="J52" s="73"/>
      <c r="K52" s="74"/>
      <c r="L52" s="75"/>
      <c r="M52" s="223"/>
      <c r="N52" s="224"/>
      <c r="O52" s="225"/>
      <c r="P52" s="226"/>
      <c r="Q52" s="227" t="str">
        <f>IF($O52=0," ",VLOOKUP($O52,'サービスコード（身体介護有り）'!$A$5:$C$496,3,FALSE))</f>
        <v> </v>
      </c>
      <c r="R52" s="228"/>
      <c r="S52" s="229"/>
      <c r="T52" s="230"/>
      <c r="U52" s="230"/>
      <c r="V52" s="230"/>
      <c r="W52" s="230"/>
      <c r="X52" s="171"/>
      <c r="Y52" s="172"/>
      <c r="Z52" s="172"/>
      <c r="AA52" s="173"/>
      <c r="AB52" s="171"/>
      <c r="AC52" s="172"/>
      <c r="AD52" s="173"/>
      <c r="AE52" s="1" t="str">
        <f>IF($O52=0," ",VLOOKUP($O52,'サービスコード（身体介護有り）'!$A$5:$C$496,2,FALSE))</f>
        <v> </v>
      </c>
    </row>
    <row r="53" spans="1:31" ht="31.5" customHeight="1">
      <c r="A53" s="70"/>
      <c r="B53" s="71"/>
      <c r="C53" s="72"/>
      <c r="D53" s="73"/>
      <c r="E53" s="74"/>
      <c r="F53" s="75"/>
      <c r="G53" s="223"/>
      <c r="H53" s="224"/>
      <c r="I53" s="72"/>
      <c r="J53" s="73"/>
      <c r="K53" s="74"/>
      <c r="L53" s="75"/>
      <c r="M53" s="223"/>
      <c r="N53" s="224"/>
      <c r="O53" s="225"/>
      <c r="P53" s="226"/>
      <c r="Q53" s="227" t="str">
        <f>IF($O53=0," ",VLOOKUP($O53,'サービスコード（身体介護有り）'!$A$5:$C$496,3,FALSE))</f>
        <v> </v>
      </c>
      <c r="R53" s="228"/>
      <c r="S53" s="229"/>
      <c r="T53" s="230"/>
      <c r="U53" s="230"/>
      <c r="V53" s="230"/>
      <c r="W53" s="230"/>
      <c r="X53" s="171"/>
      <c r="Y53" s="172"/>
      <c r="Z53" s="172"/>
      <c r="AA53" s="173"/>
      <c r="AB53" s="171"/>
      <c r="AC53" s="172"/>
      <c r="AD53" s="173"/>
      <c r="AE53" s="1" t="str">
        <f>IF($O53=0," ",VLOOKUP($O53,'サービスコード（身体介護有り）'!$A$5:$C$496,2,FALSE))</f>
        <v> </v>
      </c>
    </row>
    <row r="54" spans="1:31" ht="31.5" customHeight="1">
      <c r="A54" s="70"/>
      <c r="B54" s="71"/>
      <c r="C54" s="72"/>
      <c r="D54" s="73"/>
      <c r="E54" s="74"/>
      <c r="F54" s="75"/>
      <c r="G54" s="223"/>
      <c r="H54" s="224"/>
      <c r="I54" s="72"/>
      <c r="J54" s="73"/>
      <c r="K54" s="74"/>
      <c r="L54" s="75"/>
      <c r="M54" s="223"/>
      <c r="N54" s="224"/>
      <c r="O54" s="225"/>
      <c r="P54" s="226"/>
      <c r="Q54" s="227" t="str">
        <f>IF($O54=0," ",VLOOKUP($O54,'サービスコード（身体介護有り）'!$A$5:$C$496,3,FALSE))</f>
        <v> </v>
      </c>
      <c r="R54" s="228"/>
      <c r="S54" s="229"/>
      <c r="T54" s="230"/>
      <c r="U54" s="230"/>
      <c r="V54" s="230"/>
      <c r="W54" s="230"/>
      <c r="X54" s="171"/>
      <c r="Y54" s="172"/>
      <c r="Z54" s="172"/>
      <c r="AA54" s="173"/>
      <c r="AB54" s="171"/>
      <c r="AC54" s="172"/>
      <c r="AD54" s="173"/>
      <c r="AE54" s="1" t="str">
        <f>IF($O54=0," ",VLOOKUP($O54,'サービスコード（身体介護有り）'!$A$5:$C$496,2,FALSE))</f>
        <v> </v>
      </c>
    </row>
    <row r="55" spans="1:31" ht="31.5" customHeight="1">
      <c r="A55" s="70"/>
      <c r="B55" s="71"/>
      <c r="C55" s="72"/>
      <c r="D55" s="73"/>
      <c r="E55" s="74"/>
      <c r="F55" s="75"/>
      <c r="G55" s="223"/>
      <c r="H55" s="224"/>
      <c r="I55" s="72"/>
      <c r="J55" s="73"/>
      <c r="K55" s="74"/>
      <c r="L55" s="75"/>
      <c r="M55" s="223"/>
      <c r="N55" s="224"/>
      <c r="O55" s="225"/>
      <c r="P55" s="226"/>
      <c r="Q55" s="227" t="str">
        <f>IF($O55=0," ",VLOOKUP($O55,'サービスコード（身体介護有り）'!$A$5:$C$496,3,FALSE))</f>
        <v> </v>
      </c>
      <c r="R55" s="228"/>
      <c r="S55" s="229"/>
      <c r="T55" s="230"/>
      <c r="U55" s="230"/>
      <c r="V55" s="230"/>
      <c r="W55" s="230"/>
      <c r="X55" s="171"/>
      <c r="Y55" s="172"/>
      <c r="Z55" s="172"/>
      <c r="AA55" s="173"/>
      <c r="AB55" s="171"/>
      <c r="AC55" s="172"/>
      <c r="AD55" s="173"/>
      <c r="AE55" s="1" t="str">
        <f>IF($O55=0," ",VLOOKUP($O55,'サービスコード（身体介護有り）'!$A$5:$C$496,2,FALSE))</f>
        <v> </v>
      </c>
    </row>
    <row r="56" spans="1:31" ht="31.5" customHeight="1">
      <c r="A56" s="70"/>
      <c r="B56" s="71"/>
      <c r="C56" s="72"/>
      <c r="D56" s="73"/>
      <c r="E56" s="74"/>
      <c r="F56" s="75"/>
      <c r="G56" s="223"/>
      <c r="H56" s="224"/>
      <c r="I56" s="72"/>
      <c r="J56" s="73"/>
      <c r="K56" s="74"/>
      <c r="L56" s="75"/>
      <c r="M56" s="223"/>
      <c r="N56" s="224"/>
      <c r="O56" s="225"/>
      <c r="P56" s="226"/>
      <c r="Q56" s="227" t="str">
        <f>IF($O56=0," ",VLOOKUP($O56,'サービスコード（身体介護有り）'!$A$5:$C$496,3,FALSE))</f>
        <v> </v>
      </c>
      <c r="R56" s="228"/>
      <c r="S56" s="229"/>
      <c r="T56" s="230"/>
      <c r="U56" s="230"/>
      <c r="V56" s="230"/>
      <c r="W56" s="230"/>
      <c r="X56" s="171"/>
      <c r="Y56" s="172"/>
      <c r="Z56" s="172"/>
      <c r="AA56" s="173"/>
      <c r="AB56" s="171"/>
      <c r="AC56" s="172"/>
      <c r="AD56" s="173"/>
      <c r="AE56" s="1" t="str">
        <f>IF($O56=0," ",VLOOKUP($O56,'サービスコード（身体介護有り）'!$A$5:$C$496,2,FALSE))</f>
        <v> </v>
      </c>
    </row>
    <row r="57" spans="1:31" ht="31.5" customHeight="1">
      <c r="A57" s="70"/>
      <c r="B57" s="71"/>
      <c r="C57" s="72"/>
      <c r="D57" s="73"/>
      <c r="E57" s="74"/>
      <c r="F57" s="75"/>
      <c r="G57" s="223"/>
      <c r="H57" s="224"/>
      <c r="I57" s="72"/>
      <c r="J57" s="73"/>
      <c r="K57" s="74"/>
      <c r="L57" s="75"/>
      <c r="M57" s="223"/>
      <c r="N57" s="224"/>
      <c r="O57" s="225"/>
      <c r="P57" s="226"/>
      <c r="Q57" s="227" t="str">
        <f>IF($O57=0," ",VLOOKUP($O57,'サービスコード（身体介護有り）'!$A$5:$C$496,3,FALSE))</f>
        <v> </v>
      </c>
      <c r="R57" s="228"/>
      <c r="S57" s="229"/>
      <c r="T57" s="230"/>
      <c r="U57" s="230"/>
      <c r="V57" s="230"/>
      <c r="W57" s="230"/>
      <c r="X57" s="171"/>
      <c r="Y57" s="172"/>
      <c r="Z57" s="172"/>
      <c r="AA57" s="173"/>
      <c r="AB57" s="171"/>
      <c r="AC57" s="172"/>
      <c r="AD57" s="173"/>
      <c r="AE57" s="1" t="str">
        <f>IF($O57=0," ",VLOOKUP($O57,'サービスコード（身体介護有り）'!$A$5:$C$496,2,FALSE))</f>
        <v> </v>
      </c>
    </row>
    <row r="58" spans="1:31" ht="31.5" customHeight="1">
      <c r="A58" s="70"/>
      <c r="B58" s="71"/>
      <c r="C58" s="72"/>
      <c r="D58" s="73"/>
      <c r="E58" s="74"/>
      <c r="F58" s="75"/>
      <c r="G58" s="223"/>
      <c r="H58" s="224"/>
      <c r="I58" s="72"/>
      <c r="J58" s="73"/>
      <c r="K58" s="74"/>
      <c r="L58" s="75"/>
      <c r="M58" s="223"/>
      <c r="N58" s="224"/>
      <c r="O58" s="225"/>
      <c r="P58" s="226"/>
      <c r="Q58" s="227" t="str">
        <f>IF($O58=0," ",VLOOKUP($O58,'サービスコード（身体介護有り）'!$A$5:$C$496,3,FALSE))</f>
        <v> </v>
      </c>
      <c r="R58" s="228"/>
      <c r="S58" s="229"/>
      <c r="T58" s="230"/>
      <c r="U58" s="230"/>
      <c r="V58" s="230"/>
      <c r="W58" s="230"/>
      <c r="X58" s="171"/>
      <c r="Y58" s="172"/>
      <c r="Z58" s="172"/>
      <c r="AA58" s="173"/>
      <c r="AB58" s="171"/>
      <c r="AC58" s="172"/>
      <c r="AD58" s="173"/>
      <c r="AE58" s="1" t="str">
        <f>IF($O58=0," ",VLOOKUP($O58,'サービスコード（身体介護有り）'!$A$5:$C$496,2,FALSE))</f>
        <v> </v>
      </c>
    </row>
    <row r="59" spans="1:31" ht="31.5" customHeight="1">
      <c r="A59" s="70"/>
      <c r="B59" s="71"/>
      <c r="C59" s="72"/>
      <c r="D59" s="73"/>
      <c r="E59" s="74"/>
      <c r="F59" s="75"/>
      <c r="G59" s="223"/>
      <c r="H59" s="224"/>
      <c r="I59" s="72"/>
      <c r="J59" s="73"/>
      <c r="K59" s="74"/>
      <c r="L59" s="75"/>
      <c r="M59" s="223"/>
      <c r="N59" s="224"/>
      <c r="O59" s="225"/>
      <c r="P59" s="226"/>
      <c r="Q59" s="227" t="str">
        <f>IF($O59=0," ",VLOOKUP($O59,'サービスコード（身体介護有り）'!$A$5:$C$496,3,FALSE))</f>
        <v> </v>
      </c>
      <c r="R59" s="228"/>
      <c r="S59" s="229"/>
      <c r="T59" s="230"/>
      <c r="U59" s="230"/>
      <c r="V59" s="230"/>
      <c r="W59" s="230"/>
      <c r="X59" s="171"/>
      <c r="Y59" s="172"/>
      <c r="Z59" s="172"/>
      <c r="AA59" s="173"/>
      <c r="AB59" s="171"/>
      <c r="AC59" s="172"/>
      <c r="AD59" s="173"/>
      <c r="AE59" s="1" t="str">
        <f>IF($O59=0," ",VLOOKUP($O59,'サービスコード（身体介護有り）'!$A$5:$C$496,2,FALSE))</f>
        <v> </v>
      </c>
    </row>
    <row r="60" spans="1:31" ht="31.5" customHeight="1">
      <c r="A60" s="70"/>
      <c r="B60" s="71"/>
      <c r="C60" s="72"/>
      <c r="D60" s="73"/>
      <c r="E60" s="74"/>
      <c r="F60" s="75"/>
      <c r="G60" s="223"/>
      <c r="H60" s="224"/>
      <c r="I60" s="72"/>
      <c r="J60" s="73"/>
      <c r="K60" s="74"/>
      <c r="L60" s="75"/>
      <c r="M60" s="223"/>
      <c r="N60" s="224"/>
      <c r="O60" s="225"/>
      <c r="P60" s="226"/>
      <c r="Q60" s="227" t="str">
        <f>IF($O60=0," ",VLOOKUP($O60,'サービスコード（身体介護有り）'!$A$5:$C$496,3,FALSE))</f>
        <v> </v>
      </c>
      <c r="R60" s="228"/>
      <c r="S60" s="229"/>
      <c r="T60" s="230"/>
      <c r="U60" s="230"/>
      <c r="V60" s="230"/>
      <c r="W60" s="230"/>
      <c r="X60" s="171"/>
      <c r="Y60" s="172"/>
      <c r="Z60" s="172"/>
      <c r="AA60" s="173"/>
      <c r="AB60" s="171"/>
      <c r="AC60" s="172"/>
      <c r="AD60" s="173"/>
      <c r="AE60" s="1" t="str">
        <f>IF($O60=0," ",VLOOKUP($O60,'サービスコード（身体介護有り）'!$A$5:$C$496,2,FALSE))</f>
        <v> </v>
      </c>
    </row>
    <row r="61" spans="1:31" ht="31.5" customHeight="1">
      <c r="A61" s="70"/>
      <c r="B61" s="71"/>
      <c r="C61" s="72"/>
      <c r="D61" s="73"/>
      <c r="E61" s="74"/>
      <c r="F61" s="75"/>
      <c r="G61" s="223"/>
      <c r="H61" s="224"/>
      <c r="I61" s="72"/>
      <c r="J61" s="73"/>
      <c r="K61" s="74"/>
      <c r="L61" s="75"/>
      <c r="M61" s="223"/>
      <c r="N61" s="224"/>
      <c r="O61" s="225"/>
      <c r="P61" s="226"/>
      <c r="Q61" s="227" t="str">
        <f>IF($O61=0," ",VLOOKUP($O61,'サービスコード（身体介護有り）'!$A$5:$C$496,3,FALSE))</f>
        <v> </v>
      </c>
      <c r="R61" s="228"/>
      <c r="S61" s="229"/>
      <c r="T61" s="230"/>
      <c r="U61" s="230"/>
      <c r="V61" s="230"/>
      <c r="W61" s="230"/>
      <c r="X61" s="171"/>
      <c r="Y61" s="172"/>
      <c r="Z61" s="172"/>
      <c r="AA61" s="173"/>
      <c r="AB61" s="171"/>
      <c r="AC61" s="172"/>
      <c r="AD61" s="173"/>
      <c r="AE61" s="1" t="str">
        <f>IF($O61=0," ",VLOOKUP($O61,'サービスコード（身体介護有り）'!$A$5:$C$496,2,FALSE))</f>
        <v> </v>
      </c>
    </row>
    <row r="62" spans="1:31" ht="31.5" customHeight="1">
      <c r="A62" s="70"/>
      <c r="B62" s="71"/>
      <c r="C62" s="72"/>
      <c r="D62" s="73"/>
      <c r="E62" s="74"/>
      <c r="F62" s="75"/>
      <c r="G62" s="223"/>
      <c r="H62" s="224"/>
      <c r="I62" s="72"/>
      <c r="J62" s="73"/>
      <c r="K62" s="74"/>
      <c r="L62" s="75"/>
      <c r="M62" s="223"/>
      <c r="N62" s="224"/>
      <c r="O62" s="225"/>
      <c r="P62" s="226"/>
      <c r="Q62" s="227" t="str">
        <f>IF($O62=0," ",VLOOKUP($O62,'サービスコード（身体介護有り）'!$A$5:$C$496,3,FALSE))</f>
        <v> </v>
      </c>
      <c r="R62" s="228"/>
      <c r="S62" s="229"/>
      <c r="T62" s="230"/>
      <c r="U62" s="230"/>
      <c r="V62" s="230"/>
      <c r="W62" s="230"/>
      <c r="X62" s="171"/>
      <c r="Y62" s="172"/>
      <c r="Z62" s="172"/>
      <c r="AA62" s="173"/>
      <c r="AB62" s="171"/>
      <c r="AC62" s="172"/>
      <c r="AD62" s="173"/>
      <c r="AE62" s="1" t="str">
        <f>IF($O62=0," ",VLOOKUP($O62,'サービスコード（身体介護有り）'!$A$5:$C$496,2,FALSE))</f>
        <v> </v>
      </c>
    </row>
    <row r="63" spans="1:31" ht="31.5" customHeight="1">
      <c r="A63" s="70"/>
      <c r="B63" s="71"/>
      <c r="C63" s="72"/>
      <c r="D63" s="73"/>
      <c r="E63" s="74"/>
      <c r="F63" s="75"/>
      <c r="G63" s="223"/>
      <c r="H63" s="224"/>
      <c r="I63" s="72"/>
      <c r="J63" s="73"/>
      <c r="K63" s="74"/>
      <c r="L63" s="75"/>
      <c r="M63" s="223"/>
      <c r="N63" s="224"/>
      <c r="O63" s="225"/>
      <c r="P63" s="226"/>
      <c r="Q63" s="227" t="str">
        <f>IF($O63=0," ",VLOOKUP($O63,'サービスコード（身体介護有り）'!$A$5:$C$496,3,FALSE))</f>
        <v> </v>
      </c>
      <c r="R63" s="228"/>
      <c r="S63" s="229"/>
      <c r="T63" s="230"/>
      <c r="U63" s="230"/>
      <c r="V63" s="230"/>
      <c r="W63" s="230"/>
      <c r="X63" s="171"/>
      <c r="Y63" s="172"/>
      <c r="Z63" s="172"/>
      <c r="AA63" s="173"/>
      <c r="AB63" s="171"/>
      <c r="AC63" s="172"/>
      <c r="AD63" s="173"/>
      <c r="AE63" s="1" t="str">
        <f>IF($O63=0," ",VLOOKUP($O63,'サービスコード（身体介護有り）'!$A$5:$C$496,2,FALSE))</f>
        <v> </v>
      </c>
    </row>
    <row r="64" spans="1:31" ht="31.5" customHeight="1">
      <c r="A64" s="70"/>
      <c r="B64" s="71"/>
      <c r="C64" s="72"/>
      <c r="D64" s="73"/>
      <c r="E64" s="74"/>
      <c r="F64" s="75"/>
      <c r="G64" s="223"/>
      <c r="H64" s="224"/>
      <c r="I64" s="72"/>
      <c r="J64" s="73"/>
      <c r="K64" s="74"/>
      <c r="L64" s="75"/>
      <c r="M64" s="223"/>
      <c r="N64" s="224"/>
      <c r="O64" s="225"/>
      <c r="P64" s="226"/>
      <c r="Q64" s="227" t="str">
        <f>IF($O64=0," ",VLOOKUP($O64,'サービスコード（身体介護有り）'!$A$5:$C$496,3,FALSE))</f>
        <v> </v>
      </c>
      <c r="R64" s="228"/>
      <c r="S64" s="229"/>
      <c r="T64" s="230"/>
      <c r="U64" s="230"/>
      <c r="V64" s="230"/>
      <c r="W64" s="230"/>
      <c r="X64" s="171"/>
      <c r="Y64" s="172"/>
      <c r="Z64" s="172"/>
      <c r="AA64" s="173"/>
      <c r="AB64" s="171"/>
      <c r="AC64" s="172"/>
      <c r="AD64" s="173"/>
      <c r="AE64" s="1" t="str">
        <f>IF($O64=0," ",VLOOKUP($O64,'サービスコード（身体介護有り）'!$A$5:$C$496,2,FALSE))</f>
        <v> </v>
      </c>
    </row>
    <row r="65" spans="1:31" ht="31.5" customHeight="1">
      <c r="A65" s="70"/>
      <c r="B65" s="71"/>
      <c r="C65" s="72"/>
      <c r="D65" s="73"/>
      <c r="E65" s="74"/>
      <c r="F65" s="75"/>
      <c r="G65" s="223"/>
      <c r="H65" s="224"/>
      <c r="I65" s="72"/>
      <c r="J65" s="73"/>
      <c r="K65" s="74"/>
      <c r="L65" s="75"/>
      <c r="M65" s="223"/>
      <c r="N65" s="224"/>
      <c r="O65" s="225"/>
      <c r="P65" s="226"/>
      <c r="Q65" s="227" t="str">
        <f>IF($O65=0," ",VLOOKUP($O65,'サービスコード（身体介護有り）'!$A$5:$C$496,3,FALSE))</f>
        <v> </v>
      </c>
      <c r="R65" s="228"/>
      <c r="S65" s="229"/>
      <c r="T65" s="230"/>
      <c r="U65" s="230"/>
      <c r="V65" s="230"/>
      <c r="W65" s="230"/>
      <c r="X65" s="171"/>
      <c r="Y65" s="172"/>
      <c r="Z65" s="172"/>
      <c r="AA65" s="173"/>
      <c r="AB65" s="171"/>
      <c r="AC65" s="172"/>
      <c r="AD65" s="173"/>
      <c r="AE65" s="1" t="str">
        <f>IF($O65=0," ",VLOOKUP($O65,'サービスコード（身体介護有り）'!$A$5:$C$496,2,FALSE))</f>
        <v> </v>
      </c>
    </row>
    <row r="66" spans="1:31" ht="31.5" customHeight="1">
      <c r="A66" s="70"/>
      <c r="B66" s="71"/>
      <c r="C66" s="72"/>
      <c r="D66" s="73"/>
      <c r="E66" s="74"/>
      <c r="F66" s="75"/>
      <c r="G66" s="223"/>
      <c r="H66" s="224"/>
      <c r="I66" s="72"/>
      <c r="J66" s="73"/>
      <c r="K66" s="74"/>
      <c r="L66" s="75"/>
      <c r="M66" s="223"/>
      <c r="N66" s="224"/>
      <c r="O66" s="225"/>
      <c r="P66" s="226"/>
      <c r="Q66" s="227" t="str">
        <f>IF($O66=0," ",VLOOKUP($O66,'サービスコード（身体介護有り）'!$A$5:$C$496,3,FALSE))</f>
        <v> </v>
      </c>
      <c r="R66" s="228"/>
      <c r="S66" s="229"/>
      <c r="T66" s="230"/>
      <c r="U66" s="230"/>
      <c r="V66" s="230"/>
      <c r="W66" s="230"/>
      <c r="X66" s="171"/>
      <c r="Y66" s="172"/>
      <c r="Z66" s="172"/>
      <c r="AA66" s="173"/>
      <c r="AB66" s="171"/>
      <c r="AC66" s="172"/>
      <c r="AD66" s="173"/>
      <c r="AE66" s="1" t="str">
        <f>IF($O66=0," ",VLOOKUP($O66,'サービスコード（身体介護有り）'!$A$5:$C$496,2,FALSE))</f>
        <v> </v>
      </c>
    </row>
    <row r="67" spans="1:31" ht="31.5" customHeight="1">
      <c r="A67" s="70"/>
      <c r="B67" s="71"/>
      <c r="C67" s="72"/>
      <c r="D67" s="73"/>
      <c r="E67" s="74"/>
      <c r="F67" s="75"/>
      <c r="G67" s="223"/>
      <c r="H67" s="224"/>
      <c r="I67" s="72"/>
      <c r="J67" s="73"/>
      <c r="K67" s="74"/>
      <c r="L67" s="75"/>
      <c r="M67" s="223"/>
      <c r="N67" s="224"/>
      <c r="O67" s="225"/>
      <c r="P67" s="226"/>
      <c r="Q67" s="227" t="str">
        <f>IF($O67=0," ",VLOOKUP($O67,'サービスコード（身体介護有り）'!$A$5:$C$496,3,FALSE))</f>
        <v> </v>
      </c>
      <c r="R67" s="228"/>
      <c r="S67" s="229"/>
      <c r="T67" s="230"/>
      <c r="U67" s="230"/>
      <c r="V67" s="230"/>
      <c r="W67" s="230"/>
      <c r="X67" s="171"/>
      <c r="Y67" s="172"/>
      <c r="Z67" s="172"/>
      <c r="AA67" s="173"/>
      <c r="AB67" s="171"/>
      <c r="AC67" s="172"/>
      <c r="AD67" s="173"/>
      <c r="AE67" s="1" t="str">
        <f>IF($O67=0," ",VLOOKUP($O67,'サービスコード（身体介護有り）'!$A$5:$C$496,2,FALSE))</f>
        <v> </v>
      </c>
    </row>
    <row r="68" spans="1:31" ht="31.5" customHeight="1">
      <c r="A68" s="76"/>
      <c r="B68" s="77"/>
      <c r="C68" s="78"/>
      <c r="D68" s="79"/>
      <c r="E68" s="80"/>
      <c r="F68" s="81"/>
      <c r="G68" s="212"/>
      <c r="H68" s="213"/>
      <c r="I68" s="78"/>
      <c r="J68" s="79"/>
      <c r="K68" s="80"/>
      <c r="L68" s="81"/>
      <c r="M68" s="212"/>
      <c r="N68" s="213"/>
      <c r="O68" s="214"/>
      <c r="P68" s="215"/>
      <c r="Q68" s="216" t="str">
        <f>IF($O68=0," ",VLOOKUP($O68,'サービスコード（身体介護有り）'!$A$5:$C$496,3,FALSE))</f>
        <v> </v>
      </c>
      <c r="R68" s="217"/>
      <c r="S68" s="218"/>
      <c r="T68" s="219"/>
      <c r="U68" s="219"/>
      <c r="V68" s="219"/>
      <c r="W68" s="219"/>
      <c r="X68" s="220"/>
      <c r="Y68" s="221"/>
      <c r="Z68" s="221"/>
      <c r="AA68" s="222"/>
      <c r="AB68" s="220"/>
      <c r="AC68" s="221"/>
      <c r="AD68" s="222"/>
      <c r="AE68" s="1" t="str">
        <f>IF($O68=0," ",VLOOKUP($O68,'サービスコード（身体介護有り）'!$A$5:$C$496,2,FALSE))</f>
        <v> </v>
      </c>
    </row>
    <row r="69" spans="1:30" ht="31.5" customHeight="1">
      <c r="A69" s="48"/>
      <c r="B69" s="48"/>
      <c r="C69" s="205" t="s">
        <v>1457</v>
      </c>
      <c r="D69" s="206"/>
      <c r="E69" s="206"/>
      <c r="F69" s="207"/>
      <c r="G69" s="208">
        <f>SUM(G49:H68)</f>
        <v>0</v>
      </c>
      <c r="H69" s="209"/>
      <c r="I69" s="206" t="s">
        <v>1456</v>
      </c>
      <c r="J69" s="206"/>
      <c r="K69" s="206"/>
      <c r="L69" s="207"/>
      <c r="M69" s="208">
        <f>SUM(M49:N68)</f>
        <v>0</v>
      </c>
      <c r="N69" s="209"/>
      <c r="O69" s="205" t="s">
        <v>1654</v>
      </c>
      <c r="P69" s="209"/>
      <c r="Q69" s="210">
        <f>SUM(Q49:Q68)</f>
        <v>0</v>
      </c>
      <c r="R69" s="211"/>
      <c r="S69" s="99"/>
      <c r="T69" s="99"/>
      <c r="U69" s="99"/>
      <c r="V69" s="99"/>
      <c r="W69" s="99"/>
      <c r="X69" s="99"/>
      <c r="Y69" s="99"/>
      <c r="Z69" s="169" t="s">
        <v>1477</v>
      </c>
      <c r="AA69" s="169"/>
      <c r="AB69" s="169"/>
      <c r="AC69" s="170" t="str">
        <f>AC31</f>
        <v>5級地</v>
      </c>
      <c r="AD69" s="170"/>
    </row>
    <row r="70" spans="1:30" ht="15" customHeight="1" thickBot="1">
      <c r="A70" s="48"/>
      <c r="B70" s="48"/>
      <c r="C70" s="84"/>
      <c r="D70" s="84"/>
      <c r="E70" s="84"/>
      <c r="F70" s="84"/>
      <c r="G70" s="85"/>
      <c r="H70" s="86"/>
      <c r="I70" s="84"/>
      <c r="J70" s="84"/>
      <c r="K70" s="84"/>
      <c r="L70" s="84"/>
      <c r="M70" s="85"/>
      <c r="N70" s="86"/>
      <c r="O70" s="86"/>
      <c r="P70" s="116"/>
      <c r="Q70" s="117"/>
      <c r="R70" s="117"/>
      <c r="S70" s="99"/>
      <c r="T70" s="99"/>
      <c r="U70" s="99"/>
      <c r="V70" s="99"/>
      <c r="W70" s="99"/>
      <c r="X70" s="99"/>
      <c r="Y70" s="99"/>
      <c r="Z70" s="91"/>
      <c r="AA70" s="91"/>
      <c r="AB70" s="91"/>
      <c r="AC70" s="118"/>
      <c r="AD70" s="119"/>
    </row>
    <row r="71" spans="1:30" ht="31.5" customHeight="1" thickBot="1">
      <c r="A71" s="195" t="s">
        <v>1471</v>
      </c>
      <c r="B71" s="196"/>
      <c r="C71" s="196"/>
      <c r="D71" s="197"/>
      <c r="E71" s="198" t="s">
        <v>1478</v>
      </c>
      <c r="F71" s="199"/>
      <c r="G71" s="199"/>
      <c r="H71" s="199"/>
      <c r="I71" s="199"/>
      <c r="J71" s="199"/>
      <c r="K71" s="200">
        <f>K33</f>
        <v>10.6</v>
      </c>
      <c r="L71" s="200"/>
      <c r="M71" s="201" t="s">
        <v>1479</v>
      </c>
      <c r="N71" s="201"/>
      <c r="O71" s="201"/>
      <c r="P71" s="202"/>
      <c r="Q71" s="92" t="s">
        <v>1473</v>
      </c>
      <c r="R71" s="203">
        <f>IF(W36=2,ROUNDDOWN((Q31+Q69)*K71,0),IF(W36&gt;2,"－",0))</f>
        <v>0</v>
      </c>
      <c r="S71" s="204"/>
      <c r="T71" s="93" t="s">
        <v>1472</v>
      </c>
      <c r="U71" s="94"/>
      <c r="V71" s="94"/>
      <c r="W71" s="94"/>
      <c r="X71" s="95"/>
      <c r="Y71" s="95"/>
      <c r="Z71" s="95"/>
      <c r="AA71" s="95"/>
      <c r="AB71" s="95"/>
      <c r="AC71" s="95"/>
      <c r="AD71" s="96"/>
    </row>
    <row r="72" spans="1:30" ht="31.5" customHeight="1" thickTop="1">
      <c r="A72" s="180" t="s">
        <v>1474</v>
      </c>
      <c r="B72" s="181"/>
      <c r="C72" s="181"/>
      <c r="D72" s="182"/>
      <c r="E72" s="186" t="s">
        <v>1475</v>
      </c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77"/>
      <c r="Q72" s="97" t="s">
        <v>1476</v>
      </c>
      <c r="R72" s="188" t="str">
        <f>IF(W36=2,IF(ROUNDUP(R71/10,0)&lt;P6,ROUNDUP(R71/10,0),P6),"－")</f>
        <v>－</v>
      </c>
      <c r="S72" s="189"/>
      <c r="T72" s="99"/>
      <c r="U72" s="99"/>
      <c r="V72" s="99"/>
      <c r="W72" s="160" t="s">
        <v>1481</v>
      </c>
      <c r="X72" s="161"/>
      <c r="Y72" s="161"/>
      <c r="Z72" s="161"/>
      <c r="AA72" s="161"/>
      <c r="AB72" s="161"/>
      <c r="AC72" s="161"/>
      <c r="AD72" s="162"/>
    </row>
    <row r="73" spans="1:30" ht="31.5" customHeight="1" thickBot="1">
      <c r="A73" s="183"/>
      <c r="B73" s="184"/>
      <c r="C73" s="184"/>
      <c r="D73" s="185"/>
      <c r="E73" s="190" t="s">
        <v>1655</v>
      </c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2"/>
      <c r="Q73" s="101" t="s">
        <v>1480</v>
      </c>
      <c r="R73" s="193"/>
      <c r="S73" s="194"/>
      <c r="T73" s="102"/>
      <c r="U73" s="103"/>
      <c r="V73" s="103"/>
      <c r="W73" s="163" t="str">
        <f>IF(W36=2,IF(OR(R73&gt;=R72,R73=""),R71-R72,R71-R73),IF(W36&gt;2,"次頁へ","0"))</f>
        <v>0</v>
      </c>
      <c r="X73" s="164"/>
      <c r="Y73" s="164"/>
      <c r="Z73" s="164"/>
      <c r="AA73" s="164"/>
      <c r="AB73" s="164"/>
      <c r="AC73" s="164"/>
      <c r="AD73" s="165"/>
    </row>
    <row r="74" spans="1:30" ht="18.75" customHeight="1">
      <c r="A74" s="105"/>
      <c r="B74" s="105"/>
      <c r="C74" s="105"/>
      <c r="D74" s="105"/>
      <c r="E74" s="105"/>
      <c r="F74" s="105"/>
      <c r="G74" s="105"/>
      <c r="H74" s="106"/>
      <c r="I74" s="105"/>
      <c r="J74" s="120"/>
      <c r="K74" s="120"/>
      <c r="L74" s="107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74">
        <f>W36</f>
        <v>1</v>
      </c>
      <c r="X74" s="175"/>
      <c r="Y74" s="176" t="s">
        <v>608</v>
      </c>
      <c r="Z74" s="177"/>
      <c r="AA74" s="178">
        <v>2</v>
      </c>
      <c r="AB74" s="177"/>
      <c r="AC74" s="176" t="s">
        <v>609</v>
      </c>
      <c r="AD74" s="179"/>
    </row>
    <row r="75" spans="1:30" ht="13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ht="13.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</row>
    <row r="77" spans="1:30" ht="15" customHeight="1">
      <c r="A77" s="48" t="s">
        <v>1653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9"/>
      <c r="AA77" s="49"/>
      <c r="AB77" s="49"/>
      <c r="AC77" s="50"/>
      <c r="AD77" s="50"/>
    </row>
    <row r="78" spans="1:30" ht="19.5" customHeight="1">
      <c r="A78" s="51"/>
      <c r="B78" s="51"/>
      <c r="C78" s="52"/>
      <c r="D78" s="52"/>
      <c r="E78" s="53"/>
      <c r="F78" s="53"/>
      <c r="G78" s="53"/>
      <c r="H78" s="53"/>
      <c r="I78" s="53"/>
      <c r="J78" s="313" t="s">
        <v>1656</v>
      </c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54" t="s">
        <v>1459</v>
      </c>
      <c r="X78" s="313" t="s">
        <v>1730</v>
      </c>
      <c r="Y78" s="313"/>
      <c r="Z78" s="52" t="str">
        <f>IF(Z2=0," ",Z2)</f>
        <v> </v>
      </c>
      <c r="AA78" s="51" t="s">
        <v>881</v>
      </c>
      <c r="AB78" s="52" t="str">
        <f>IF(AB2=0," ",AB2)</f>
        <v> </v>
      </c>
      <c r="AC78" s="56" t="s">
        <v>1460</v>
      </c>
      <c r="AD78" s="56"/>
    </row>
    <row r="79" spans="1:30" ht="20.25" customHeight="1">
      <c r="A79" s="314" t="s">
        <v>1464</v>
      </c>
      <c r="B79" s="314"/>
      <c r="C79" s="314"/>
      <c r="D79" s="110" t="str">
        <f>D41</f>
        <v> </v>
      </c>
      <c r="E79" s="111" t="str">
        <f aca="true" t="shared" si="7" ref="E79:L79">E41</f>
        <v> </v>
      </c>
      <c r="F79" s="111" t="str">
        <f t="shared" si="7"/>
        <v> </v>
      </c>
      <c r="G79" s="111" t="str">
        <f t="shared" si="7"/>
        <v> </v>
      </c>
      <c r="H79" s="111" t="str">
        <f t="shared" si="7"/>
        <v> </v>
      </c>
      <c r="I79" s="111" t="str">
        <f t="shared" si="7"/>
        <v> </v>
      </c>
      <c r="J79" s="111" t="str">
        <f t="shared" si="7"/>
        <v> </v>
      </c>
      <c r="K79" s="111" t="str">
        <f t="shared" si="7"/>
        <v> </v>
      </c>
      <c r="L79" s="112" t="str">
        <f t="shared" si="7"/>
        <v> </v>
      </c>
      <c r="M79" s="315" t="s">
        <v>1468</v>
      </c>
      <c r="N79" s="316"/>
      <c r="O79" s="316"/>
      <c r="P79" s="318" t="str">
        <f>P41</f>
        <v> </v>
      </c>
      <c r="Q79" s="319" t="str">
        <f aca="true" t="shared" si="8" ref="Q79:S80">IF(Q40=0," ",Q40)</f>
        <v> </v>
      </c>
      <c r="R79" s="319" t="str">
        <f t="shared" si="8"/>
        <v> </v>
      </c>
      <c r="S79" s="319" t="str">
        <f t="shared" si="8"/>
        <v> </v>
      </c>
      <c r="T79" s="322" t="s">
        <v>1462</v>
      </c>
      <c r="U79" s="324" t="s">
        <v>1465</v>
      </c>
      <c r="V79" s="325"/>
      <c r="W79" s="325"/>
      <c r="X79" s="325"/>
      <c r="Y79" s="325"/>
      <c r="Z79" s="325"/>
      <c r="AA79" s="325"/>
      <c r="AB79" s="325"/>
      <c r="AC79" s="325"/>
      <c r="AD79" s="326"/>
    </row>
    <row r="80" spans="1:30" ht="20.25" customHeight="1">
      <c r="A80" s="298" t="s">
        <v>1469</v>
      </c>
      <c r="B80" s="298"/>
      <c r="C80" s="298"/>
      <c r="D80" s="305" t="str">
        <f>D42</f>
        <v> </v>
      </c>
      <c r="E80" s="306" t="str">
        <f aca="true" t="shared" si="9" ref="E80:L80">IF(E41=0," ",E41)</f>
        <v> </v>
      </c>
      <c r="F80" s="306" t="str">
        <f t="shared" si="9"/>
        <v> </v>
      </c>
      <c r="G80" s="306" t="str">
        <f t="shared" si="9"/>
        <v> </v>
      </c>
      <c r="H80" s="306" t="str">
        <f t="shared" si="9"/>
        <v> </v>
      </c>
      <c r="I80" s="306" t="str">
        <f t="shared" si="9"/>
        <v> </v>
      </c>
      <c r="J80" s="306" t="str">
        <f t="shared" si="9"/>
        <v> </v>
      </c>
      <c r="K80" s="306" t="str">
        <f t="shared" si="9"/>
        <v> </v>
      </c>
      <c r="L80" s="307" t="str">
        <f t="shared" si="9"/>
        <v> </v>
      </c>
      <c r="M80" s="176"/>
      <c r="N80" s="317"/>
      <c r="O80" s="317"/>
      <c r="P80" s="320" t="str">
        <f>IF(P41=0," ",P41)</f>
        <v> </v>
      </c>
      <c r="Q80" s="321" t="str">
        <f t="shared" si="8"/>
        <v> </v>
      </c>
      <c r="R80" s="321" t="str">
        <f t="shared" si="8"/>
        <v> </v>
      </c>
      <c r="S80" s="321" t="str">
        <f t="shared" si="8"/>
        <v> </v>
      </c>
      <c r="T80" s="323"/>
      <c r="U80" s="113">
        <f>U42</f>
        <v>0</v>
      </c>
      <c r="V80" s="114">
        <f aca="true" t="shared" si="10" ref="V80:AD80">V42</f>
        <v>0</v>
      </c>
      <c r="W80" s="114">
        <f t="shared" si="10"/>
        <v>0</v>
      </c>
      <c r="X80" s="114">
        <f t="shared" si="10"/>
        <v>0</v>
      </c>
      <c r="Y80" s="114">
        <f t="shared" si="10"/>
        <v>0</v>
      </c>
      <c r="Z80" s="114">
        <f t="shared" si="10"/>
        <v>0</v>
      </c>
      <c r="AA80" s="114">
        <f t="shared" si="10"/>
        <v>0</v>
      </c>
      <c r="AB80" s="114">
        <f t="shared" si="10"/>
        <v>0</v>
      </c>
      <c r="AC80" s="114">
        <f t="shared" si="10"/>
        <v>0</v>
      </c>
      <c r="AD80" s="115">
        <f t="shared" si="10"/>
        <v>0</v>
      </c>
    </row>
    <row r="81" spans="1:30" ht="20.25" customHeight="1">
      <c r="A81" s="298"/>
      <c r="B81" s="298"/>
      <c r="C81" s="298"/>
      <c r="D81" s="308" t="str">
        <f aca="true" t="shared" si="11" ref="D81:L81">IF(D42=0," ",D42)</f>
        <v> </v>
      </c>
      <c r="E81" s="309" t="str">
        <f t="shared" si="11"/>
        <v> </v>
      </c>
      <c r="F81" s="309" t="str">
        <f t="shared" si="11"/>
        <v> </v>
      </c>
      <c r="G81" s="309" t="str">
        <f t="shared" si="11"/>
        <v> </v>
      </c>
      <c r="H81" s="309" t="str">
        <f t="shared" si="11"/>
        <v> </v>
      </c>
      <c r="I81" s="309" t="str">
        <f t="shared" si="11"/>
        <v> </v>
      </c>
      <c r="J81" s="309" t="str">
        <f t="shared" si="11"/>
        <v> </v>
      </c>
      <c r="K81" s="309" t="str">
        <f t="shared" si="11"/>
        <v> </v>
      </c>
      <c r="L81" s="175" t="str">
        <f t="shared" si="11"/>
        <v> </v>
      </c>
      <c r="M81" s="310" t="s">
        <v>880</v>
      </c>
      <c r="N81" s="311"/>
      <c r="O81" s="311"/>
      <c r="P81" s="312" t="s">
        <v>1461</v>
      </c>
      <c r="Q81" s="178"/>
      <c r="R81" s="178"/>
      <c r="S81" s="299"/>
      <c r="T81" s="290"/>
      <c r="U81" s="292" t="str">
        <f>U43</f>
        <v> </v>
      </c>
      <c r="V81" s="293"/>
      <c r="W81" s="293"/>
      <c r="X81" s="293"/>
      <c r="Y81" s="293"/>
      <c r="Z81" s="293"/>
      <c r="AA81" s="293"/>
      <c r="AB81" s="293"/>
      <c r="AC81" s="293"/>
      <c r="AD81" s="294"/>
    </row>
    <row r="82" spans="1:30" ht="20.25" customHeight="1">
      <c r="A82" s="298" t="s">
        <v>1463</v>
      </c>
      <c r="B82" s="298"/>
      <c r="C82" s="298"/>
      <c r="D82" s="178" t="s">
        <v>1467</v>
      </c>
      <c r="E82" s="178"/>
      <c r="F82" s="178"/>
      <c r="G82" s="178"/>
      <c r="H82" s="178"/>
      <c r="I82" s="178"/>
      <c r="J82" s="178"/>
      <c r="K82" s="178"/>
      <c r="L82" s="299"/>
      <c r="M82" s="300" t="s">
        <v>611</v>
      </c>
      <c r="N82" s="301"/>
      <c r="O82" s="301"/>
      <c r="P82" s="302">
        <f>P6</f>
        <v>0</v>
      </c>
      <c r="Q82" s="303"/>
      <c r="R82" s="304"/>
      <c r="S82" s="63" t="s">
        <v>882</v>
      </c>
      <c r="T82" s="291"/>
      <c r="U82" s="295"/>
      <c r="V82" s="296"/>
      <c r="W82" s="296"/>
      <c r="X82" s="296"/>
      <c r="Y82" s="296"/>
      <c r="Z82" s="296"/>
      <c r="AA82" s="296"/>
      <c r="AB82" s="296"/>
      <c r="AC82" s="296"/>
      <c r="AD82" s="297"/>
    </row>
    <row r="83" spans="1:30" ht="1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1" ht="14.25" customHeight="1">
      <c r="A84" s="269" t="s">
        <v>605</v>
      </c>
      <c r="B84" s="272" t="s">
        <v>1451</v>
      </c>
      <c r="C84" s="275" t="s">
        <v>1452</v>
      </c>
      <c r="D84" s="276"/>
      <c r="E84" s="276"/>
      <c r="F84" s="277"/>
      <c r="G84" s="278" t="s">
        <v>1449</v>
      </c>
      <c r="H84" s="279"/>
      <c r="I84" s="275" t="s">
        <v>1455</v>
      </c>
      <c r="J84" s="276"/>
      <c r="K84" s="276"/>
      <c r="L84" s="277"/>
      <c r="M84" s="284" t="s">
        <v>1453</v>
      </c>
      <c r="N84" s="285"/>
      <c r="O84" s="242" t="s">
        <v>878</v>
      </c>
      <c r="P84" s="243"/>
      <c r="Q84" s="246" t="s">
        <v>879</v>
      </c>
      <c r="R84" s="243"/>
      <c r="S84" s="247" t="s">
        <v>1450</v>
      </c>
      <c r="T84" s="248"/>
      <c r="U84" s="248"/>
      <c r="V84" s="248"/>
      <c r="W84" s="248"/>
      <c r="X84" s="253" t="s">
        <v>1454</v>
      </c>
      <c r="Y84" s="254"/>
      <c r="Z84" s="254"/>
      <c r="AA84" s="255"/>
      <c r="AB84" s="253" t="s">
        <v>1466</v>
      </c>
      <c r="AC84" s="254"/>
      <c r="AD84" s="255"/>
      <c r="AE84" s="156" t="s">
        <v>1723</v>
      </c>
    </row>
    <row r="85" spans="1:31" ht="14.25" customHeight="1">
      <c r="A85" s="270"/>
      <c r="B85" s="273"/>
      <c r="C85" s="262" t="s">
        <v>606</v>
      </c>
      <c r="D85" s="263"/>
      <c r="E85" s="266" t="s">
        <v>607</v>
      </c>
      <c r="F85" s="267"/>
      <c r="G85" s="280"/>
      <c r="H85" s="281"/>
      <c r="I85" s="262" t="s">
        <v>606</v>
      </c>
      <c r="J85" s="263"/>
      <c r="K85" s="266" t="s">
        <v>607</v>
      </c>
      <c r="L85" s="267"/>
      <c r="M85" s="286"/>
      <c r="N85" s="287"/>
      <c r="O85" s="244"/>
      <c r="P85" s="244"/>
      <c r="Q85" s="244"/>
      <c r="R85" s="244"/>
      <c r="S85" s="249"/>
      <c r="T85" s="250"/>
      <c r="U85" s="250"/>
      <c r="V85" s="250"/>
      <c r="W85" s="250"/>
      <c r="X85" s="256"/>
      <c r="Y85" s="257"/>
      <c r="Z85" s="257"/>
      <c r="AA85" s="258"/>
      <c r="AB85" s="256"/>
      <c r="AC85" s="257"/>
      <c r="AD85" s="258"/>
      <c r="AE85" s="156"/>
    </row>
    <row r="86" spans="1:31" ht="14.25" customHeight="1">
      <c r="A86" s="271"/>
      <c r="B86" s="274"/>
      <c r="C86" s="264"/>
      <c r="D86" s="265"/>
      <c r="E86" s="265"/>
      <c r="F86" s="268"/>
      <c r="G86" s="282"/>
      <c r="H86" s="283"/>
      <c r="I86" s="264"/>
      <c r="J86" s="265"/>
      <c r="K86" s="265"/>
      <c r="L86" s="268"/>
      <c r="M86" s="288"/>
      <c r="N86" s="289"/>
      <c r="O86" s="245"/>
      <c r="P86" s="245"/>
      <c r="Q86" s="245"/>
      <c r="R86" s="245"/>
      <c r="S86" s="251"/>
      <c r="T86" s="252"/>
      <c r="U86" s="252"/>
      <c r="V86" s="252"/>
      <c r="W86" s="252"/>
      <c r="X86" s="259"/>
      <c r="Y86" s="260"/>
      <c r="Z86" s="260"/>
      <c r="AA86" s="261"/>
      <c r="AB86" s="259"/>
      <c r="AC86" s="260"/>
      <c r="AD86" s="261"/>
      <c r="AE86" s="156"/>
    </row>
    <row r="87" spans="1:31" ht="31.5" customHeight="1">
      <c r="A87" s="64"/>
      <c r="B87" s="65"/>
      <c r="C87" s="66"/>
      <c r="D87" s="67"/>
      <c r="E87" s="68"/>
      <c r="F87" s="69"/>
      <c r="G87" s="234"/>
      <c r="H87" s="235"/>
      <c r="I87" s="66"/>
      <c r="J87" s="67"/>
      <c r="K87" s="68"/>
      <c r="L87" s="69"/>
      <c r="M87" s="234"/>
      <c r="N87" s="235"/>
      <c r="O87" s="236"/>
      <c r="P87" s="237"/>
      <c r="Q87" s="238" t="str">
        <f>IF($O87=0," ",VLOOKUP($O87,'サービスコード（身体介護有り）'!$A$5:$C$496,3,FALSE))</f>
        <v> </v>
      </c>
      <c r="R87" s="239"/>
      <c r="S87" s="240"/>
      <c r="T87" s="241"/>
      <c r="U87" s="241"/>
      <c r="V87" s="241"/>
      <c r="W87" s="241"/>
      <c r="X87" s="231"/>
      <c r="Y87" s="232"/>
      <c r="Z87" s="232"/>
      <c r="AA87" s="233"/>
      <c r="AB87" s="231"/>
      <c r="AC87" s="232"/>
      <c r="AD87" s="233"/>
      <c r="AE87" s="1" t="str">
        <f>IF($O87=0," ",VLOOKUP($O87,'サービスコード（身体介護有り）'!$A$5:$C$496,2,FALSE))</f>
        <v> </v>
      </c>
    </row>
    <row r="88" spans="1:31" ht="31.5" customHeight="1">
      <c r="A88" s="70"/>
      <c r="B88" s="71"/>
      <c r="C88" s="72"/>
      <c r="D88" s="73"/>
      <c r="E88" s="74"/>
      <c r="F88" s="75"/>
      <c r="G88" s="223"/>
      <c r="H88" s="224"/>
      <c r="I88" s="72"/>
      <c r="J88" s="73"/>
      <c r="K88" s="74"/>
      <c r="L88" s="75"/>
      <c r="M88" s="223"/>
      <c r="N88" s="224"/>
      <c r="O88" s="225"/>
      <c r="P88" s="226"/>
      <c r="Q88" s="227" t="str">
        <f>IF($O88=0," ",VLOOKUP($O88,'サービスコード（身体介護有り）'!$A$5:$C$496,3,FALSE))</f>
        <v> </v>
      </c>
      <c r="R88" s="228"/>
      <c r="S88" s="229"/>
      <c r="T88" s="230"/>
      <c r="U88" s="230"/>
      <c r="V88" s="230"/>
      <c r="W88" s="230"/>
      <c r="X88" s="171"/>
      <c r="Y88" s="172"/>
      <c r="Z88" s="172"/>
      <c r="AA88" s="173"/>
      <c r="AB88" s="171"/>
      <c r="AC88" s="172"/>
      <c r="AD88" s="173"/>
      <c r="AE88" s="1" t="str">
        <f>IF($O88=0," ",VLOOKUP($O88,'サービスコード（身体介護有り）'!$A$5:$C$496,2,FALSE))</f>
        <v> </v>
      </c>
    </row>
    <row r="89" spans="1:31" ht="31.5" customHeight="1">
      <c r="A89" s="70"/>
      <c r="B89" s="71"/>
      <c r="C89" s="72"/>
      <c r="D89" s="73"/>
      <c r="E89" s="74"/>
      <c r="F89" s="75"/>
      <c r="G89" s="223"/>
      <c r="H89" s="224"/>
      <c r="I89" s="72"/>
      <c r="J89" s="73"/>
      <c r="K89" s="74"/>
      <c r="L89" s="75"/>
      <c r="M89" s="223"/>
      <c r="N89" s="224"/>
      <c r="O89" s="225"/>
      <c r="P89" s="226"/>
      <c r="Q89" s="227" t="str">
        <f>IF($O89=0," ",VLOOKUP($O89,'サービスコード（身体介護有り）'!$A$5:$C$496,3,FALSE))</f>
        <v> </v>
      </c>
      <c r="R89" s="228"/>
      <c r="S89" s="229"/>
      <c r="T89" s="230"/>
      <c r="U89" s="230"/>
      <c r="V89" s="230"/>
      <c r="W89" s="230"/>
      <c r="X89" s="171"/>
      <c r="Y89" s="172"/>
      <c r="Z89" s="172"/>
      <c r="AA89" s="173"/>
      <c r="AB89" s="171"/>
      <c r="AC89" s="172"/>
      <c r="AD89" s="173"/>
      <c r="AE89" s="1" t="str">
        <f>IF($O89=0," ",VLOOKUP($O89,'サービスコード（身体介護有り）'!$A$5:$C$496,2,FALSE))</f>
        <v> </v>
      </c>
    </row>
    <row r="90" spans="1:31" ht="31.5" customHeight="1">
      <c r="A90" s="70"/>
      <c r="B90" s="71"/>
      <c r="C90" s="72"/>
      <c r="D90" s="73"/>
      <c r="E90" s="74"/>
      <c r="F90" s="75"/>
      <c r="G90" s="223"/>
      <c r="H90" s="224"/>
      <c r="I90" s="72"/>
      <c r="J90" s="73"/>
      <c r="K90" s="74"/>
      <c r="L90" s="75"/>
      <c r="M90" s="223"/>
      <c r="N90" s="224"/>
      <c r="O90" s="225"/>
      <c r="P90" s="226"/>
      <c r="Q90" s="227" t="str">
        <f>IF($O90=0," ",VLOOKUP($O90,'サービスコード（身体介護有り）'!$A$5:$C$496,3,FALSE))</f>
        <v> </v>
      </c>
      <c r="R90" s="228"/>
      <c r="S90" s="229"/>
      <c r="T90" s="230"/>
      <c r="U90" s="230"/>
      <c r="V90" s="230"/>
      <c r="W90" s="230"/>
      <c r="X90" s="171"/>
      <c r="Y90" s="172"/>
      <c r="Z90" s="172"/>
      <c r="AA90" s="173"/>
      <c r="AB90" s="171"/>
      <c r="AC90" s="172"/>
      <c r="AD90" s="173"/>
      <c r="AE90" s="1" t="str">
        <f>IF($O90=0," ",VLOOKUP($O90,'サービスコード（身体介護有り）'!$A$5:$C$496,2,FALSE))</f>
        <v> </v>
      </c>
    </row>
    <row r="91" spans="1:31" ht="31.5" customHeight="1">
      <c r="A91" s="70"/>
      <c r="B91" s="71"/>
      <c r="C91" s="72"/>
      <c r="D91" s="73"/>
      <c r="E91" s="74"/>
      <c r="F91" s="75"/>
      <c r="G91" s="223"/>
      <c r="H91" s="224"/>
      <c r="I91" s="72"/>
      <c r="J91" s="73"/>
      <c r="K91" s="74"/>
      <c r="L91" s="75"/>
      <c r="M91" s="223"/>
      <c r="N91" s="224"/>
      <c r="O91" s="225"/>
      <c r="P91" s="226"/>
      <c r="Q91" s="227" t="str">
        <f>IF($O91=0," ",VLOOKUP($O91,'サービスコード（身体介護有り）'!$A$5:$C$496,3,FALSE))</f>
        <v> </v>
      </c>
      <c r="R91" s="228"/>
      <c r="S91" s="229"/>
      <c r="T91" s="230"/>
      <c r="U91" s="230"/>
      <c r="V91" s="230"/>
      <c r="W91" s="230"/>
      <c r="X91" s="171"/>
      <c r="Y91" s="172"/>
      <c r="Z91" s="172"/>
      <c r="AA91" s="173"/>
      <c r="AB91" s="171"/>
      <c r="AC91" s="172"/>
      <c r="AD91" s="173"/>
      <c r="AE91" s="1" t="str">
        <f>IF($O91=0," ",VLOOKUP($O91,'サービスコード（身体介護有り）'!$A$5:$C$496,2,FALSE))</f>
        <v> </v>
      </c>
    </row>
    <row r="92" spans="1:31" ht="31.5" customHeight="1">
      <c r="A92" s="70"/>
      <c r="B92" s="71"/>
      <c r="C92" s="72"/>
      <c r="D92" s="73"/>
      <c r="E92" s="74"/>
      <c r="F92" s="75"/>
      <c r="G92" s="223"/>
      <c r="H92" s="224"/>
      <c r="I92" s="72"/>
      <c r="J92" s="73"/>
      <c r="K92" s="74"/>
      <c r="L92" s="75"/>
      <c r="M92" s="223"/>
      <c r="N92" s="224"/>
      <c r="O92" s="225"/>
      <c r="P92" s="226"/>
      <c r="Q92" s="227" t="str">
        <f>IF($O92=0," ",VLOOKUP($O92,'サービスコード（身体介護有り）'!$A$5:$C$496,3,FALSE))</f>
        <v> </v>
      </c>
      <c r="R92" s="228"/>
      <c r="S92" s="229"/>
      <c r="T92" s="230"/>
      <c r="U92" s="230"/>
      <c r="V92" s="230"/>
      <c r="W92" s="230"/>
      <c r="X92" s="171"/>
      <c r="Y92" s="172"/>
      <c r="Z92" s="172"/>
      <c r="AA92" s="173"/>
      <c r="AB92" s="171"/>
      <c r="AC92" s="172"/>
      <c r="AD92" s="173"/>
      <c r="AE92" s="1" t="str">
        <f>IF($O92=0," ",VLOOKUP($O92,'サービスコード（身体介護有り）'!$A$5:$C$496,2,FALSE))</f>
        <v> </v>
      </c>
    </row>
    <row r="93" spans="1:31" ht="31.5" customHeight="1">
      <c r="A93" s="70"/>
      <c r="B93" s="71"/>
      <c r="C93" s="72"/>
      <c r="D93" s="73"/>
      <c r="E93" s="74"/>
      <c r="F93" s="75"/>
      <c r="G93" s="223"/>
      <c r="H93" s="224"/>
      <c r="I93" s="72"/>
      <c r="J93" s="73"/>
      <c r="K93" s="74"/>
      <c r="L93" s="75"/>
      <c r="M93" s="223"/>
      <c r="N93" s="224"/>
      <c r="O93" s="225"/>
      <c r="P93" s="226"/>
      <c r="Q93" s="227" t="str">
        <f>IF($O93=0," ",VLOOKUP($O93,'サービスコード（身体介護有り）'!$A$5:$C$496,3,FALSE))</f>
        <v> </v>
      </c>
      <c r="R93" s="228"/>
      <c r="S93" s="229"/>
      <c r="T93" s="230"/>
      <c r="U93" s="230"/>
      <c r="V93" s="230"/>
      <c r="W93" s="230"/>
      <c r="X93" s="171"/>
      <c r="Y93" s="172"/>
      <c r="Z93" s="172"/>
      <c r="AA93" s="173"/>
      <c r="AB93" s="171"/>
      <c r="AC93" s="172"/>
      <c r="AD93" s="173"/>
      <c r="AE93" s="1" t="str">
        <f>IF($O93=0," ",VLOOKUP($O93,'サービスコード（身体介護有り）'!$A$5:$C$496,2,FALSE))</f>
        <v> </v>
      </c>
    </row>
    <row r="94" spans="1:31" ht="31.5" customHeight="1">
      <c r="A94" s="70"/>
      <c r="B94" s="71"/>
      <c r="C94" s="72"/>
      <c r="D94" s="73"/>
      <c r="E94" s="74"/>
      <c r="F94" s="75"/>
      <c r="G94" s="223"/>
      <c r="H94" s="224"/>
      <c r="I94" s="72"/>
      <c r="J94" s="73"/>
      <c r="K94" s="74"/>
      <c r="L94" s="75"/>
      <c r="M94" s="223"/>
      <c r="N94" s="224"/>
      <c r="O94" s="225"/>
      <c r="P94" s="226"/>
      <c r="Q94" s="227" t="str">
        <f>IF($O94=0," ",VLOOKUP($O94,'サービスコード（身体介護有り）'!$A$5:$C$496,3,FALSE))</f>
        <v> </v>
      </c>
      <c r="R94" s="228"/>
      <c r="S94" s="229"/>
      <c r="T94" s="230"/>
      <c r="U94" s="230"/>
      <c r="V94" s="230"/>
      <c r="W94" s="230"/>
      <c r="X94" s="171"/>
      <c r="Y94" s="172"/>
      <c r="Z94" s="172"/>
      <c r="AA94" s="173"/>
      <c r="AB94" s="171"/>
      <c r="AC94" s="172"/>
      <c r="AD94" s="173"/>
      <c r="AE94" s="1" t="str">
        <f>IF($O94=0," ",VLOOKUP($O94,'サービスコード（身体介護有り）'!$A$5:$C$496,2,FALSE))</f>
        <v> </v>
      </c>
    </row>
    <row r="95" spans="1:31" ht="31.5" customHeight="1">
      <c r="A95" s="70"/>
      <c r="B95" s="71"/>
      <c r="C95" s="72"/>
      <c r="D95" s="73"/>
      <c r="E95" s="74"/>
      <c r="F95" s="75"/>
      <c r="G95" s="223"/>
      <c r="H95" s="224"/>
      <c r="I95" s="72"/>
      <c r="J95" s="73"/>
      <c r="K95" s="74"/>
      <c r="L95" s="75"/>
      <c r="M95" s="223"/>
      <c r="N95" s="224"/>
      <c r="O95" s="225"/>
      <c r="P95" s="226"/>
      <c r="Q95" s="227" t="str">
        <f>IF($O95=0," ",VLOOKUP($O95,'サービスコード（身体介護有り）'!$A$5:$C$496,3,FALSE))</f>
        <v> </v>
      </c>
      <c r="R95" s="228"/>
      <c r="S95" s="229"/>
      <c r="T95" s="230"/>
      <c r="U95" s="230"/>
      <c r="V95" s="230"/>
      <c r="W95" s="230"/>
      <c r="X95" s="171"/>
      <c r="Y95" s="172"/>
      <c r="Z95" s="172"/>
      <c r="AA95" s="173"/>
      <c r="AB95" s="171"/>
      <c r="AC95" s="172"/>
      <c r="AD95" s="173"/>
      <c r="AE95" s="1" t="str">
        <f>IF($O95=0," ",VLOOKUP($O95,'サービスコード（身体介護有り）'!$A$5:$C$496,2,FALSE))</f>
        <v> </v>
      </c>
    </row>
    <row r="96" spans="1:31" ht="31.5" customHeight="1">
      <c r="A96" s="70"/>
      <c r="B96" s="71"/>
      <c r="C96" s="72"/>
      <c r="D96" s="73"/>
      <c r="E96" s="74"/>
      <c r="F96" s="75"/>
      <c r="G96" s="223"/>
      <c r="H96" s="224"/>
      <c r="I96" s="72"/>
      <c r="J96" s="73"/>
      <c r="K96" s="74"/>
      <c r="L96" s="75"/>
      <c r="M96" s="223"/>
      <c r="N96" s="224"/>
      <c r="O96" s="225"/>
      <c r="P96" s="226"/>
      <c r="Q96" s="227" t="str">
        <f>IF($O96=0," ",VLOOKUP($O96,'サービスコード（身体介護有り）'!$A$5:$C$496,3,FALSE))</f>
        <v> </v>
      </c>
      <c r="R96" s="228"/>
      <c r="S96" s="229"/>
      <c r="T96" s="230"/>
      <c r="U96" s="230"/>
      <c r="V96" s="230"/>
      <c r="W96" s="230"/>
      <c r="X96" s="171"/>
      <c r="Y96" s="172"/>
      <c r="Z96" s="172"/>
      <c r="AA96" s="173"/>
      <c r="AB96" s="171"/>
      <c r="AC96" s="172"/>
      <c r="AD96" s="173"/>
      <c r="AE96" s="1" t="str">
        <f>IF($O96=0," ",VLOOKUP($O96,'サービスコード（身体介護有り）'!$A$5:$C$496,2,FALSE))</f>
        <v> </v>
      </c>
    </row>
    <row r="97" spans="1:31" ht="31.5" customHeight="1">
      <c r="A97" s="70"/>
      <c r="B97" s="71"/>
      <c r="C97" s="72"/>
      <c r="D97" s="73"/>
      <c r="E97" s="74"/>
      <c r="F97" s="75"/>
      <c r="G97" s="223"/>
      <c r="H97" s="224"/>
      <c r="I97" s="72"/>
      <c r="J97" s="73"/>
      <c r="K97" s="74"/>
      <c r="L97" s="75"/>
      <c r="M97" s="223"/>
      <c r="N97" s="224"/>
      <c r="O97" s="225"/>
      <c r="P97" s="226"/>
      <c r="Q97" s="227" t="str">
        <f>IF($O97=0," ",VLOOKUP($O97,'サービスコード（身体介護有り）'!$A$5:$C$496,3,FALSE))</f>
        <v> </v>
      </c>
      <c r="R97" s="228"/>
      <c r="S97" s="229"/>
      <c r="T97" s="230"/>
      <c r="U97" s="230"/>
      <c r="V97" s="230"/>
      <c r="W97" s="230"/>
      <c r="X97" s="171"/>
      <c r="Y97" s="172"/>
      <c r="Z97" s="172"/>
      <c r="AA97" s="173"/>
      <c r="AB97" s="171"/>
      <c r="AC97" s="172"/>
      <c r="AD97" s="173"/>
      <c r="AE97" s="1" t="str">
        <f>IF($O97=0," ",VLOOKUP($O97,'サービスコード（身体介護有り）'!$A$5:$C$496,2,FALSE))</f>
        <v> </v>
      </c>
    </row>
    <row r="98" spans="1:31" ht="31.5" customHeight="1">
      <c r="A98" s="70"/>
      <c r="B98" s="71"/>
      <c r="C98" s="72"/>
      <c r="D98" s="73"/>
      <c r="E98" s="74"/>
      <c r="F98" s="75"/>
      <c r="G98" s="223"/>
      <c r="H98" s="224"/>
      <c r="I98" s="72"/>
      <c r="J98" s="73"/>
      <c r="K98" s="74"/>
      <c r="L98" s="75"/>
      <c r="M98" s="223"/>
      <c r="N98" s="224"/>
      <c r="O98" s="225"/>
      <c r="P98" s="226"/>
      <c r="Q98" s="227" t="str">
        <f>IF($O98=0," ",VLOOKUP($O98,'サービスコード（身体介護有り）'!$A$5:$C$496,3,FALSE))</f>
        <v> </v>
      </c>
      <c r="R98" s="228"/>
      <c r="S98" s="229"/>
      <c r="T98" s="230"/>
      <c r="U98" s="230"/>
      <c r="V98" s="230"/>
      <c r="W98" s="230"/>
      <c r="X98" s="171"/>
      <c r="Y98" s="172"/>
      <c r="Z98" s="172"/>
      <c r="AA98" s="173"/>
      <c r="AB98" s="171"/>
      <c r="AC98" s="172"/>
      <c r="AD98" s="173"/>
      <c r="AE98" s="1" t="str">
        <f>IF($O98=0," ",VLOOKUP($O98,'サービスコード（身体介護有り）'!$A$5:$C$496,2,FALSE))</f>
        <v> </v>
      </c>
    </row>
    <row r="99" spans="1:31" ht="31.5" customHeight="1">
      <c r="A99" s="70"/>
      <c r="B99" s="71"/>
      <c r="C99" s="72"/>
      <c r="D99" s="73"/>
      <c r="E99" s="74"/>
      <c r="F99" s="75"/>
      <c r="G99" s="223"/>
      <c r="H99" s="224"/>
      <c r="I99" s="72"/>
      <c r="J99" s="73"/>
      <c r="K99" s="74"/>
      <c r="L99" s="75"/>
      <c r="M99" s="223"/>
      <c r="N99" s="224"/>
      <c r="O99" s="225"/>
      <c r="P99" s="226"/>
      <c r="Q99" s="227" t="str">
        <f>IF($O99=0," ",VLOOKUP($O99,'サービスコード（身体介護有り）'!$A$5:$C$496,3,FALSE))</f>
        <v> </v>
      </c>
      <c r="R99" s="228"/>
      <c r="S99" s="229"/>
      <c r="T99" s="230"/>
      <c r="U99" s="230"/>
      <c r="V99" s="230"/>
      <c r="W99" s="230"/>
      <c r="X99" s="171"/>
      <c r="Y99" s="172"/>
      <c r="Z99" s="172"/>
      <c r="AA99" s="173"/>
      <c r="AB99" s="171"/>
      <c r="AC99" s="172"/>
      <c r="AD99" s="173"/>
      <c r="AE99" s="1" t="str">
        <f>IF($O99=0," ",VLOOKUP($O99,'サービスコード（身体介護有り）'!$A$5:$C$496,2,FALSE))</f>
        <v> </v>
      </c>
    </row>
    <row r="100" spans="1:31" ht="31.5" customHeight="1">
      <c r="A100" s="70"/>
      <c r="B100" s="71"/>
      <c r="C100" s="72"/>
      <c r="D100" s="73"/>
      <c r="E100" s="74"/>
      <c r="F100" s="75"/>
      <c r="G100" s="223"/>
      <c r="H100" s="224"/>
      <c r="I100" s="72"/>
      <c r="J100" s="73"/>
      <c r="K100" s="74"/>
      <c r="L100" s="75"/>
      <c r="M100" s="223"/>
      <c r="N100" s="224"/>
      <c r="O100" s="225"/>
      <c r="P100" s="226"/>
      <c r="Q100" s="227" t="str">
        <f>IF($O100=0," ",VLOOKUP($O100,'サービスコード（身体介護有り）'!$A$5:$C$496,3,FALSE))</f>
        <v> </v>
      </c>
      <c r="R100" s="228"/>
      <c r="S100" s="229"/>
      <c r="T100" s="230"/>
      <c r="U100" s="230"/>
      <c r="V100" s="230"/>
      <c r="W100" s="230"/>
      <c r="X100" s="171"/>
      <c r="Y100" s="172"/>
      <c r="Z100" s="172"/>
      <c r="AA100" s="173"/>
      <c r="AB100" s="171"/>
      <c r="AC100" s="172"/>
      <c r="AD100" s="173"/>
      <c r="AE100" s="1" t="str">
        <f>IF($O100=0," ",VLOOKUP($O100,'サービスコード（身体介護有り）'!$A$5:$C$496,2,FALSE))</f>
        <v> </v>
      </c>
    </row>
    <row r="101" spans="1:31" ht="31.5" customHeight="1">
      <c r="A101" s="70"/>
      <c r="B101" s="71"/>
      <c r="C101" s="72"/>
      <c r="D101" s="73"/>
      <c r="E101" s="74"/>
      <c r="F101" s="75"/>
      <c r="G101" s="223"/>
      <c r="H101" s="224"/>
      <c r="I101" s="72"/>
      <c r="J101" s="73"/>
      <c r="K101" s="74"/>
      <c r="L101" s="75"/>
      <c r="M101" s="223"/>
      <c r="N101" s="224"/>
      <c r="O101" s="225"/>
      <c r="P101" s="226"/>
      <c r="Q101" s="227" t="str">
        <f>IF($O101=0," ",VLOOKUP($O101,'サービスコード（身体介護有り）'!$A$5:$C$496,3,FALSE))</f>
        <v> </v>
      </c>
      <c r="R101" s="228"/>
      <c r="S101" s="229"/>
      <c r="T101" s="230"/>
      <c r="U101" s="230"/>
      <c r="V101" s="230"/>
      <c r="W101" s="230"/>
      <c r="X101" s="171"/>
      <c r="Y101" s="172"/>
      <c r="Z101" s="172"/>
      <c r="AA101" s="173"/>
      <c r="AB101" s="171"/>
      <c r="AC101" s="172"/>
      <c r="AD101" s="173"/>
      <c r="AE101" s="1" t="str">
        <f>IF($O101=0," ",VLOOKUP($O101,'サービスコード（身体介護有り）'!$A$5:$C$496,2,FALSE))</f>
        <v> </v>
      </c>
    </row>
    <row r="102" spans="1:31" ht="31.5" customHeight="1">
      <c r="A102" s="70"/>
      <c r="B102" s="71"/>
      <c r="C102" s="72"/>
      <c r="D102" s="73"/>
      <c r="E102" s="74"/>
      <c r="F102" s="75"/>
      <c r="G102" s="223"/>
      <c r="H102" s="224"/>
      <c r="I102" s="72"/>
      <c r="J102" s="73"/>
      <c r="K102" s="74"/>
      <c r="L102" s="75"/>
      <c r="M102" s="223"/>
      <c r="N102" s="224"/>
      <c r="O102" s="225"/>
      <c r="P102" s="226"/>
      <c r="Q102" s="227" t="str">
        <f>IF($O102=0," ",VLOOKUP($O102,'サービスコード（身体介護有り）'!$A$5:$C$496,3,FALSE))</f>
        <v> </v>
      </c>
      <c r="R102" s="228"/>
      <c r="S102" s="229"/>
      <c r="T102" s="230"/>
      <c r="U102" s="230"/>
      <c r="V102" s="230"/>
      <c r="W102" s="230"/>
      <c r="X102" s="171"/>
      <c r="Y102" s="172"/>
      <c r="Z102" s="172"/>
      <c r="AA102" s="173"/>
      <c r="AB102" s="171"/>
      <c r="AC102" s="172"/>
      <c r="AD102" s="173"/>
      <c r="AE102" s="1" t="str">
        <f>IF($O102=0," ",VLOOKUP($O102,'サービスコード（身体介護有り）'!$A$5:$C$496,2,FALSE))</f>
        <v> </v>
      </c>
    </row>
    <row r="103" spans="1:31" ht="31.5" customHeight="1">
      <c r="A103" s="70"/>
      <c r="B103" s="71"/>
      <c r="C103" s="72"/>
      <c r="D103" s="73"/>
      <c r="E103" s="74"/>
      <c r="F103" s="75"/>
      <c r="G103" s="223"/>
      <c r="H103" s="224"/>
      <c r="I103" s="72"/>
      <c r="J103" s="73"/>
      <c r="K103" s="74"/>
      <c r="L103" s="75"/>
      <c r="M103" s="223"/>
      <c r="N103" s="224"/>
      <c r="O103" s="225"/>
      <c r="P103" s="226"/>
      <c r="Q103" s="227" t="str">
        <f>IF($O103=0," ",VLOOKUP($O103,'サービスコード（身体介護有り）'!$A$5:$C$496,3,FALSE))</f>
        <v> </v>
      </c>
      <c r="R103" s="228"/>
      <c r="S103" s="229"/>
      <c r="T103" s="230"/>
      <c r="U103" s="230"/>
      <c r="V103" s="230"/>
      <c r="W103" s="230"/>
      <c r="X103" s="171"/>
      <c r="Y103" s="172"/>
      <c r="Z103" s="172"/>
      <c r="AA103" s="173"/>
      <c r="AB103" s="171"/>
      <c r="AC103" s="172"/>
      <c r="AD103" s="173"/>
      <c r="AE103" s="1" t="str">
        <f>IF($O103=0," ",VLOOKUP($O103,'サービスコード（身体介護有り）'!$A$5:$C$496,2,FALSE))</f>
        <v> </v>
      </c>
    </row>
    <row r="104" spans="1:31" ht="31.5" customHeight="1">
      <c r="A104" s="70"/>
      <c r="B104" s="71"/>
      <c r="C104" s="72"/>
      <c r="D104" s="73"/>
      <c r="E104" s="74"/>
      <c r="F104" s="75"/>
      <c r="G104" s="223"/>
      <c r="H104" s="224"/>
      <c r="I104" s="72"/>
      <c r="J104" s="73"/>
      <c r="K104" s="74"/>
      <c r="L104" s="75"/>
      <c r="M104" s="223"/>
      <c r="N104" s="224"/>
      <c r="O104" s="225"/>
      <c r="P104" s="226"/>
      <c r="Q104" s="227" t="str">
        <f>IF($O104=0," ",VLOOKUP($O104,'サービスコード（身体介護有り）'!$A$5:$C$496,3,FALSE))</f>
        <v> </v>
      </c>
      <c r="R104" s="228"/>
      <c r="S104" s="229"/>
      <c r="T104" s="230"/>
      <c r="U104" s="230"/>
      <c r="V104" s="230"/>
      <c r="W104" s="230"/>
      <c r="X104" s="171"/>
      <c r="Y104" s="172"/>
      <c r="Z104" s="172"/>
      <c r="AA104" s="173"/>
      <c r="AB104" s="171"/>
      <c r="AC104" s="172"/>
      <c r="AD104" s="173"/>
      <c r="AE104" s="1" t="str">
        <f>IF($O104=0," ",VLOOKUP($O104,'サービスコード（身体介護有り）'!$A$5:$C$496,2,FALSE))</f>
        <v> </v>
      </c>
    </row>
    <row r="105" spans="1:31" ht="31.5" customHeight="1">
      <c r="A105" s="70"/>
      <c r="B105" s="71"/>
      <c r="C105" s="72"/>
      <c r="D105" s="73"/>
      <c r="E105" s="74"/>
      <c r="F105" s="75"/>
      <c r="G105" s="223"/>
      <c r="H105" s="224"/>
      <c r="I105" s="72"/>
      <c r="J105" s="73"/>
      <c r="K105" s="74"/>
      <c r="L105" s="75"/>
      <c r="M105" s="223"/>
      <c r="N105" s="224"/>
      <c r="O105" s="225"/>
      <c r="P105" s="226"/>
      <c r="Q105" s="227" t="str">
        <f>IF($O105=0," ",VLOOKUP($O105,'サービスコード（身体介護有り）'!$A$5:$C$496,3,FALSE))</f>
        <v> </v>
      </c>
      <c r="R105" s="228"/>
      <c r="S105" s="229"/>
      <c r="T105" s="230"/>
      <c r="U105" s="230"/>
      <c r="V105" s="230"/>
      <c r="W105" s="230"/>
      <c r="X105" s="171"/>
      <c r="Y105" s="172"/>
      <c r="Z105" s="172"/>
      <c r="AA105" s="173"/>
      <c r="AB105" s="171"/>
      <c r="AC105" s="172"/>
      <c r="AD105" s="173"/>
      <c r="AE105" s="1" t="str">
        <f>IF($O105=0," ",VLOOKUP($O105,'サービスコード（身体介護有り）'!$A$5:$C$496,2,FALSE))</f>
        <v> </v>
      </c>
    </row>
    <row r="106" spans="1:31" ht="31.5" customHeight="1">
      <c r="A106" s="76"/>
      <c r="B106" s="77"/>
      <c r="C106" s="78"/>
      <c r="D106" s="79"/>
      <c r="E106" s="80"/>
      <c r="F106" s="81"/>
      <c r="G106" s="212"/>
      <c r="H106" s="213"/>
      <c r="I106" s="78"/>
      <c r="J106" s="79"/>
      <c r="K106" s="80"/>
      <c r="L106" s="81"/>
      <c r="M106" s="212"/>
      <c r="N106" s="213"/>
      <c r="O106" s="214"/>
      <c r="P106" s="215"/>
      <c r="Q106" s="216" t="str">
        <f>IF($O106=0," ",VLOOKUP($O106,'サービスコード（身体介護有り）'!$A$5:$C$496,3,FALSE))</f>
        <v> </v>
      </c>
      <c r="R106" s="217"/>
      <c r="S106" s="218"/>
      <c r="T106" s="219"/>
      <c r="U106" s="219"/>
      <c r="V106" s="219"/>
      <c r="W106" s="219"/>
      <c r="X106" s="220"/>
      <c r="Y106" s="221"/>
      <c r="Z106" s="221"/>
      <c r="AA106" s="222"/>
      <c r="AB106" s="220"/>
      <c r="AC106" s="221"/>
      <c r="AD106" s="222"/>
      <c r="AE106" s="1" t="str">
        <f>IF($O106=0," ",VLOOKUP($O106,'サービスコード（身体介護有り）'!$A$5:$C$496,2,FALSE))</f>
        <v> </v>
      </c>
    </row>
    <row r="107" spans="1:30" ht="31.5" customHeight="1">
      <c r="A107" s="48"/>
      <c r="B107" s="48"/>
      <c r="C107" s="205" t="s">
        <v>1457</v>
      </c>
      <c r="D107" s="206"/>
      <c r="E107" s="206"/>
      <c r="F107" s="207"/>
      <c r="G107" s="208">
        <f>SUM(G87:H106)</f>
        <v>0</v>
      </c>
      <c r="H107" s="209"/>
      <c r="I107" s="206" t="s">
        <v>1456</v>
      </c>
      <c r="J107" s="206"/>
      <c r="K107" s="206"/>
      <c r="L107" s="207"/>
      <c r="M107" s="208">
        <f>SUM(M87:N106)</f>
        <v>0</v>
      </c>
      <c r="N107" s="209"/>
      <c r="O107" s="205" t="s">
        <v>1654</v>
      </c>
      <c r="P107" s="209"/>
      <c r="Q107" s="210">
        <f>SUM(Q87:Q106)</f>
        <v>0</v>
      </c>
      <c r="R107" s="211"/>
      <c r="S107" s="99"/>
      <c r="T107" s="99"/>
      <c r="U107" s="99"/>
      <c r="V107" s="99"/>
      <c r="W107" s="99"/>
      <c r="X107" s="99"/>
      <c r="Y107" s="99"/>
      <c r="Z107" s="169" t="s">
        <v>1477</v>
      </c>
      <c r="AA107" s="169"/>
      <c r="AB107" s="169"/>
      <c r="AC107" s="170" t="str">
        <f>AC31</f>
        <v>5級地</v>
      </c>
      <c r="AD107" s="170"/>
    </row>
    <row r="108" spans="1:30" ht="15" customHeight="1" thickBot="1">
      <c r="A108" s="48"/>
      <c r="B108" s="48"/>
      <c r="C108" s="84"/>
      <c r="D108" s="84"/>
      <c r="E108" s="84"/>
      <c r="F108" s="84"/>
      <c r="G108" s="85"/>
      <c r="H108" s="86"/>
      <c r="I108" s="84"/>
      <c r="J108" s="84"/>
      <c r="K108" s="84"/>
      <c r="L108" s="84"/>
      <c r="M108" s="85"/>
      <c r="N108" s="86"/>
      <c r="O108" s="86"/>
      <c r="P108" s="116"/>
      <c r="Q108" s="117"/>
      <c r="R108" s="117"/>
      <c r="S108" s="99"/>
      <c r="T108" s="99"/>
      <c r="U108" s="99"/>
      <c r="V108" s="99"/>
      <c r="W108" s="99"/>
      <c r="X108" s="99"/>
      <c r="Y108" s="99"/>
      <c r="Z108" s="91"/>
      <c r="AA108" s="91"/>
      <c r="AB108" s="91"/>
      <c r="AC108" s="118"/>
      <c r="AD108" s="119"/>
    </row>
    <row r="109" spans="1:30" ht="31.5" customHeight="1" thickBot="1">
      <c r="A109" s="195" t="s">
        <v>1471</v>
      </c>
      <c r="B109" s="196"/>
      <c r="C109" s="196"/>
      <c r="D109" s="197"/>
      <c r="E109" s="198" t="s">
        <v>1478</v>
      </c>
      <c r="F109" s="199"/>
      <c r="G109" s="199"/>
      <c r="H109" s="199"/>
      <c r="I109" s="199"/>
      <c r="J109" s="199"/>
      <c r="K109" s="200">
        <f>K33</f>
        <v>10.6</v>
      </c>
      <c r="L109" s="200"/>
      <c r="M109" s="201" t="s">
        <v>1479</v>
      </c>
      <c r="N109" s="201"/>
      <c r="O109" s="201"/>
      <c r="P109" s="202"/>
      <c r="Q109" s="92" t="s">
        <v>1473</v>
      </c>
      <c r="R109" s="203">
        <f>IF(W36=3,ROUNDDOWN((Q31+Q69+Q107)*K109,0),IF(W36&gt;3,"－",0))</f>
        <v>0</v>
      </c>
      <c r="S109" s="204"/>
      <c r="T109" s="94" t="s">
        <v>1472</v>
      </c>
      <c r="U109" s="94"/>
      <c r="V109" s="94"/>
      <c r="W109" s="94"/>
      <c r="X109" s="95"/>
      <c r="Y109" s="95"/>
      <c r="Z109" s="95"/>
      <c r="AA109" s="95"/>
      <c r="AB109" s="95"/>
      <c r="AC109" s="95"/>
      <c r="AD109" s="96"/>
    </row>
    <row r="110" spans="1:30" ht="31.5" customHeight="1" thickTop="1">
      <c r="A110" s="180" t="s">
        <v>1474</v>
      </c>
      <c r="B110" s="181"/>
      <c r="C110" s="181"/>
      <c r="D110" s="182"/>
      <c r="E110" s="186" t="s">
        <v>1475</v>
      </c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77"/>
      <c r="Q110" s="97" t="s">
        <v>1476</v>
      </c>
      <c r="R110" s="188" t="str">
        <f>IF(W36=3,IF(ROUNDUP(R109/10,0)&lt;P6,ROUNDUP(R109/10,0),P6),"－")</f>
        <v>－</v>
      </c>
      <c r="S110" s="189"/>
      <c r="T110" s="98"/>
      <c r="U110" s="99"/>
      <c r="V110" s="99"/>
      <c r="W110" s="160" t="s">
        <v>1481</v>
      </c>
      <c r="X110" s="161"/>
      <c r="Y110" s="161"/>
      <c r="Z110" s="161"/>
      <c r="AA110" s="161"/>
      <c r="AB110" s="161"/>
      <c r="AC110" s="161"/>
      <c r="AD110" s="162"/>
    </row>
    <row r="111" spans="1:30" ht="31.5" customHeight="1" thickBot="1">
      <c r="A111" s="183"/>
      <c r="B111" s="184"/>
      <c r="C111" s="184"/>
      <c r="D111" s="185"/>
      <c r="E111" s="190" t="s">
        <v>1655</v>
      </c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2"/>
      <c r="Q111" s="101" t="s">
        <v>1480</v>
      </c>
      <c r="R111" s="193"/>
      <c r="S111" s="194"/>
      <c r="T111" s="102"/>
      <c r="U111" s="103"/>
      <c r="V111" s="103"/>
      <c r="W111" s="157" t="str">
        <f>IF(W36=3,IF(OR(R111&gt;=R110,R111=""),R109-R110,R109-R111),IF(W36&gt;3,"次頁へ","0"))</f>
        <v>0</v>
      </c>
      <c r="X111" s="158"/>
      <c r="Y111" s="158"/>
      <c r="Z111" s="158"/>
      <c r="AA111" s="158"/>
      <c r="AB111" s="158"/>
      <c r="AC111" s="158"/>
      <c r="AD111" s="159"/>
    </row>
    <row r="112" spans="1:30" ht="18.75" customHeight="1">
      <c r="A112" s="105"/>
      <c r="B112" s="105"/>
      <c r="C112" s="105"/>
      <c r="D112" s="105"/>
      <c r="E112" s="105"/>
      <c r="F112" s="105"/>
      <c r="G112" s="105"/>
      <c r="H112" s="106"/>
      <c r="I112" s="105"/>
      <c r="J112" s="120"/>
      <c r="K112" s="120"/>
      <c r="L112" s="107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74">
        <f>W36</f>
        <v>1</v>
      </c>
      <c r="X112" s="175"/>
      <c r="Y112" s="176" t="s">
        <v>608</v>
      </c>
      <c r="Z112" s="177"/>
      <c r="AA112" s="178">
        <v>3</v>
      </c>
      <c r="AB112" s="177"/>
      <c r="AC112" s="176" t="s">
        <v>609</v>
      </c>
      <c r="AD112" s="179"/>
    </row>
    <row r="113" spans="1:30" ht="13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ht="13.5" customHeight="1">
      <c r="A114" s="10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</row>
    <row r="115" spans="1:30" ht="13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ht="13.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</sheetData>
  <sheetProtection autoFilter="0"/>
  <protectedRanges>
    <protectedRange sqref="AA36 AA74 AA112" name="範囲1"/>
  </protectedRanges>
  <mergeCells count="592">
    <mergeCell ref="J2:V2"/>
    <mergeCell ref="J40:V40"/>
    <mergeCell ref="J78:V78"/>
    <mergeCell ref="T41:T42"/>
    <mergeCell ref="P41:S42"/>
    <mergeCell ref="E33:J33"/>
    <mergeCell ref="R35:S35"/>
    <mergeCell ref="M28:N28"/>
    <mergeCell ref="Q22:R22"/>
    <mergeCell ref="Q23:R23"/>
    <mergeCell ref="Z69:AB69"/>
    <mergeCell ref="AC69:AD69"/>
    <mergeCell ref="AA36:AB36"/>
    <mergeCell ref="AB68:AD68"/>
    <mergeCell ref="Q29:R29"/>
    <mergeCell ref="Q30:R30"/>
    <mergeCell ref="S30:W30"/>
    <mergeCell ref="S29:W29"/>
    <mergeCell ref="AB29:AD29"/>
    <mergeCell ref="AB30:AD30"/>
    <mergeCell ref="A33:D33"/>
    <mergeCell ref="A34:D35"/>
    <mergeCell ref="E34:P34"/>
    <mergeCell ref="E35:P35"/>
    <mergeCell ref="K33:L33"/>
    <mergeCell ref="R33:S33"/>
    <mergeCell ref="A71:D71"/>
    <mergeCell ref="E71:J71"/>
    <mergeCell ref="K71:L71"/>
    <mergeCell ref="M71:P71"/>
    <mergeCell ref="R71:S71"/>
    <mergeCell ref="M33:P33"/>
    <mergeCell ref="A46:A48"/>
    <mergeCell ref="Q68:R68"/>
    <mergeCell ref="S68:W68"/>
    <mergeCell ref="C69:F69"/>
    <mergeCell ref="I8:L8"/>
    <mergeCell ref="M8:N10"/>
    <mergeCell ref="M13:N13"/>
    <mergeCell ref="M30:N30"/>
    <mergeCell ref="Q12:R12"/>
    <mergeCell ref="Q20:R20"/>
    <mergeCell ref="O8:P10"/>
    <mergeCell ref="I9:J10"/>
    <mergeCell ref="K9:L10"/>
    <mergeCell ref="Q16:R16"/>
    <mergeCell ref="Q15:R15"/>
    <mergeCell ref="P3:S4"/>
    <mergeCell ref="U3:AD3"/>
    <mergeCell ref="X26:AA26"/>
    <mergeCell ref="X27:AA27"/>
    <mergeCell ref="S24:W24"/>
    <mergeCell ref="S27:W27"/>
    <mergeCell ref="X21:AA21"/>
    <mergeCell ref="X22:AA22"/>
    <mergeCell ref="T3:T4"/>
    <mergeCell ref="S25:W25"/>
    <mergeCell ref="M17:N17"/>
    <mergeCell ref="M18:N18"/>
    <mergeCell ref="X17:AA17"/>
    <mergeCell ref="X18:AA18"/>
    <mergeCell ref="X19:AA19"/>
    <mergeCell ref="X20:AA20"/>
    <mergeCell ref="M24:N24"/>
    <mergeCell ref="M25:N25"/>
    <mergeCell ref="Q17:R17"/>
    <mergeCell ref="M11:N11"/>
    <mergeCell ref="M20:N20"/>
    <mergeCell ref="M21:N21"/>
    <mergeCell ref="M22:N22"/>
    <mergeCell ref="M19:N19"/>
    <mergeCell ref="O18:P18"/>
    <mergeCell ref="O12:P12"/>
    <mergeCell ref="M12:N12"/>
    <mergeCell ref="O13:P13"/>
    <mergeCell ref="M16:N16"/>
    <mergeCell ref="M26:N26"/>
    <mergeCell ref="O14:P14"/>
    <mergeCell ref="O15:P15"/>
    <mergeCell ref="O16:P16"/>
    <mergeCell ref="O17:P17"/>
    <mergeCell ref="M14:N14"/>
    <mergeCell ref="M15:N15"/>
    <mergeCell ref="O24:P24"/>
    <mergeCell ref="S28:W28"/>
    <mergeCell ref="Q25:R25"/>
    <mergeCell ref="M29:N29"/>
    <mergeCell ref="O20:P20"/>
    <mergeCell ref="O21:P21"/>
    <mergeCell ref="O22:P22"/>
    <mergeCell ref="O23:P23"/>
    <mergeCell ref="O25:P25"/>
    <mergeCell ref="M23:N23"/>
    <mergeCell ref="M27:N27"/>
    <mergeCell ref="X28:AA28"/>
    <mergeCell ref="X29:AA29"/>
    <mergeCell ref="AB22:AD22"/>
    <mergeCell ref="AB23:AD23"/>
    <mergeCell ref="X23:AA23"/>
    <mergeCell ref="X24:AA24"/>
    <mergeCell ref="AB24:AD24"/>
    <mergeCell ref="AB25:AD25"/>
    <mergeCell ref="Q18:R18"/>
    <mergeCell ref="Q26:R26"/>
    <mergeCell ref="Q27:R27"/>
    <mergeCell ref="O28:P28"/>
    <mergeCell ref="Q21:R21"/>
    <mergeCell ref="Q19:R19"/>
    <mergeCell ref="Q24:R24"/>
    <mergeCell ref="Q28:R28"/>
    <mergeCell ref="O27:P27"/>
    <mergeCell ref="AB15:AD15"/>
    <mergeCell ref="X25:AA25"/>
    <mergeCell ref="X15:AA15"/>
    <mergeCell ref="X16:AA16"/>
    <mergeCell ref="O19:P19"/>
    <mergeCell ref="O26:P26"/>
    <mergeCell ref="S19:W19"/>
    <mergeCell ref="S20:W20"/>
    <mergeCell ref="S21:W21"/>
    <mergeCell ref="S23:W23"/>
    <mergeCell ref="X8:AA10"/>
    <mergeCell ref="X11:AA11"/>
    <mergeCell ref="X12:AA12"/>
    <mergeCell ref="X13:AA13"/>
    <mergeCell ref="X14:AA14"/>
    <mergeCell ref="AB13:AD13"/>
    <mergeCell ref="AB14:AD14"/>
    <mergeCell ref="AB16:AD16"/>
    <mergeCell ref="AB17:AD17"/>
    <mergeCell ref="AB18:AD18"/>
    <mergeCell ref="AB19:AD19"/>
    <mergeCell ref="AB20:AD20"/>
    <mergeCell ref="AB21:AD21"/>
    <mergeCell ref="W74:X74"/>
    <mergeCell ref="Y74:Z74"/>
    <mergeCell ref="AA74:AB74"/>
    <mergeCell ref="AC74:AD74"/>
    <mergeCell ref="A72:D73"/>
    <mergeCell ref="E72:P72"/>
    <mergeCell ref="R72:S72"/>
    <mergeCell ref="E73:P73"/>
    <mergeCell ref="R73:S73"/>
    <mergeCell ref="G69:H69"/>
    <mergeCell ref="I69:L69"/>
    <mergeCell ref="M69:N69"/>
    <mergeCell ref="O69:P69"/>
    <mergeCell ref="Q69:R69"/>
    <mergeCell ref="G68:H68"/>
    <mergeCell ref="M68:N68"/>
    <mergeCell ref="O68:P68"/>
    <mergeCell ref="X68:AA68"/>
    <mergeCell ref="AB66:AD66"/>
    <mergeCell ref="G67:H67"/>
    <mergeCell ref="M67:N67"/>
    <mergeCell ref="O67:P67"/>
    <mergeCell ref="Q67:R67"/>
    <mergeCell ref="S67:W67"/>
    <mergeCell ref="X67:AA67"/>
    <mergeCell ref="AB67:AD67"/>
    <mergeCell ref="G66:H66"/>
    <mergeCell ref="M66:N66"/>
    <mergeCell ref="O66:P66"/>
    <mergeCell ref="Q66:R66"/>
    <mergeCell ref="S66:W66"/>
    <mergeCell ref="X66:AA66"/>
    <mergeCell ref="AB64:AD64"/>
    <mergeCell ref="AB65:AD65"/>
    <mergeCell ref="G65:H65"/>
    <mergeCell ref="M65:N65"/>
    <mergeCell ref="O65:P65"/>
    <mergeCell ref="Q65:R65"/>
    <mergeCell ref="S65:W65"/>
    <mergeCell ref="X65:AA65"/>
    <mergeCell ref="G64:H64"/>
    <mergeCell ref="M64:N64"/>
    <mergeCell ref="O64:P64"/>
    <mergeCell ref="Q64:R64"/>
    <mergeCell ref="S64:W64"/>
    <mergeCell ref="X64:AA64"/>
    <mergeCell ref="AB62:AD62"/>
    <mergeCell ref="G63:H63"/>
    <mergeCell ref="M63:N63"/>
    <mergeCell ref="O63:P63"/>
    <mergeCell ref="Q63:R63"/>
    <mergeCell ref="S63:W63"/>
    <mergeCell ref="X63:AA63"/>
    <mergeCell ref="AB63:AD63"/>
    <mergeCell ref="G62:H62"/>
    <mergeCell ref="M62:N62"/>
    <mergeCell ref="O62:P62"/>
    <mergeCell ref="Q62:R62"/>
    <mergeCell ref="S62:W62"/>
    <mergeCell ref="X62:AA62"/>
    <mergeCell ref="AB60:AD60"/>
    <mergeCell ref="G61:H61"/>
    <mergeCell ref="M61:N61"/>
    <mergeCell ref="O61:P61"/>
    <mergeCell ref="Q61:R61"/>
    <mergeCell ref="S61:W61"/>
    <mergeCell ref="X61:AA61"/>
    <mergeCell ref="AB61:AD61"/>
    <mergeCell ref="G60:H60"/>
    <mergeCell ref="M60:N60"/>
    <mergeCell ref="O60:P60"/>
    <mergeCell ref="Q60:R60"/>
    <mergeCell ref="S60:W60"/>
    <mergeCell ref="X60:AA60"/>
    <mergeCell ref="S58:W58"/>
    <mergeCell ref="X58:AA58"/>
    <mergeCell ref="AB58:AD58"/>
    <mergeCell ref="G59:H59"/>
    <mergeCell ref="M59:N59"/>
    <mergeCell ref="O59:P59"/>
    <mergeCell ref="Q59:R59"/>
    <mergeCell ref="S59:W59"/>
    <mergeCell ref="X59:AA59"/>
    <mergeCell ref="AB59:AD59"/>
    <mergeCell ref="AB57:AD57"/>
    <mergeCell ref="G58:H58"/>
    <mergeCell ref="M58:N58"/>
    <mergeCell ref="O58:P58"/>
    <mergeCell ref="Q58:R58"/>
    <mergeCell ref="Q11:R11"/>
    <mergeCell ref="G12:H12"/>
    <mergeCell ref="G13:H13"/>
    <mergeCell ref="G14:H14"/>
    <mergeCell ref="G16:H16"/>
    <mergeCell ref="G11:H11"/>
    <mergeCell ref="G15:H15"/>
    <mergeCell ref="P6:R6"/>
    <mergeCell ref="Q8:R10"/>
    <mergeCell ref="S16:W16"/>
    <mergeCell ref="S17:W17"/>
    <mergeCell ref="O11:P11"/>
    <mergeCell ref="Q13:R13"/>
    <mergeCell ref="Q14:R14"/>
    <mergeCell ref="T5:T6"/>
    <mergeCell ref="G17:H17"/>
    <mergeCell ref="AB56:AD56"/>
    <mergeCell ref="G57:H57"/>
    <mergeCell ref="M57:N57"/>
    <mergeCell ref="O57:P57"/>
    <mergeCell ref="Q57:R57"/>
    <mergeCell ref="S57:W57"/>
    <mergeCell ref="X57:AA57"/>
    <mergeCell ref="G18:H18"/>
    <mergeCell ref="G19:H19"/>
    <mergeCell ref="G20:H20"/>
    <mergeCell ref="AB55:AD55"/>
    <mergeCell ref="G56:H56"/>
    <mergeCell ref="M56:N56"/>
    <mergeCell ref="O56:P56"/>
    <mergeCell ref="Q56:R56"/>
    <mergeCell ref="S56:W56"/>
    <mergeCell ref="X56:AA56"/>
    <mergeCell ref="AB54:AD54"/>
    <mergeCell ref="G55:H55"/>
    <mergeCell ref="M55:N55"/>
    <mergeCell ref="O55:P55"/>
    <mergeCell ref="Q55:R55"/>
    <mergeCell ref="S55:W55"/>
    <mergeCell ref="X55:AA55"/>
    <mergeCell ref="S54:W54"/>
    <mergeCell ref="X54:AA54"/>
    <mergeCell ref="G21:H21"/>
    <mergeCell ref="G22:H22"/>
    <mergeCell ref="G23:H23"/>
    <mergeCell ref="M31:N31"/>
    <mergeCell ref="U41:AD41"/>
    <mergeCell ref="O29:P29"/>
    <mergeCell ref="S22:W22"/>
    <mergeCell ref="G31:H31"/>
    <mergeCell ref="S26:W26"/>
    <mergeCell ref="AB26:AD26"/>
    <mergeCell ref="G54:H54"/>
    <mergeCell ref="M54:N54"/>
    <mergeCell ref="O54:P54"/>
    <mergeCell ref="Q54:R54"/>
    <mergeCell ref="G30:H30"/>
    <mergeCell ref="AB52:AD52"/>
    <mergeCell ref="R34:S34"/>
    <mergeCell ref="O30:P30"/>
    <mergeCell ref="W36:X36"/>
    <mergeCell ref="X30:AA30"/>
    <mergeCell ref="O53:P53"/>
    <mergeCell ref="Q53:R53"/>
    <mergeCell ref="S53:W53"/>
    <mergeCell ref="X53:AA53"/>
    <mergeCell ref="AB53:AD53"/>
    <mergeCell ref="G27:H27"/>
    <mergeCell ref="G28:H28"/>
    <mergeCell ref="G29:H29"/>
    <mergeCell ref="AB27:AD27"/>
    <mergeCell ref="AB28:AD28"/>
    <mergeCell ref="A4:C5"/>
    <mergeCell ref="D4:L5"/>
    <mergeCell ref="A6:C6"/>
    <mergeCell ref="D6:L6"/>
    <mergeCell ref="M5:O5"/>
    <mergeCell ref="A3:C3"/>
    <mergeCell ref="M6:O6"/>
    <mergeCell ref="O31:P31"/>
    <mergeCell ref="I31:L31"/>
    <mergeCell ref="P5:S5"/>
    <mergeCell ref="M3:O4"/>
    <mergeCell ref="U5:AD6"/>
    <mergeCell ref="X52:AA52"/>
    <mergeCell ref="S18:W18"/>
    <mergeCell ref="AB8:AD10"/>
    <mergeCell ref="AB11:AD11"/>
    <mergeCell ref="AB12:AD12"/>
    <mergeCell ref="G24:H24"/>
    <mergeCell ref="G25:H25"/>
    <mergeCell ref="G26:H26"/>
    <mergeCell ref="S14:W14"/>
    <mergeCell ref="S15:W15"/>
    <mergeCell ref="G52:H52"/>
    <mergeCell ref="M52:N52"/>
    <mergeCell ref="O52:P52"/>
    <mergeCell ref="Q52:R52"/>
    <mergeCell ref="S52:W52"/>
    <mergeCell ref="A8:A10"/>
    <mergeCell ref="B8:B10"/>
    <mergeCell ref="S8:W10"/>
    <mergeCell ref="S11:W11"/>
    <mergeCell ref="S12:W12"/>
    <mergeCell ref="S13:W13"/>
    <mergeCell ref="C8:F8"/>
    <mergeCell ref="C9:D10"/>
    <mergeCell ref="E9:F10"/>
    <mergeCell ref="G8:H10"/>
    <mergeCell ref="AB51:AD51"/>
    <mergeCell ref="G53:H53"/>
    <mergeCell ref="M53:N53"/>
    <mergeCell ref="AC31:AD31"/>
    <mergeCell ref="Z31:AB31"/>
    <mergeCell ref="AC36:AD36"/>
    <mergeCell ref="Y36:Z36"/>
    <mergeCell ref="AB49:AD49"/>
    <mergeCell ref="AB50:AD50"/>
    <mergeCell ref="Q31:R31"/>
    <mergeCell ref="G51:H51"/>
    <mergeCell ref="M51:N51"/>
    <mergeCell ref="O51:P51"/>
    <mergeCell ref="Q51:R51"/>
    <mergeCell ref="S51:W51"/>
    <mergeCell ref="X51:AA51"/>
    <mergeCell ref="G50:H50"/>
    <mergeCell ref="M50:N50"/>
    <mergeCell ref="O50:P50"/>
    <mergeCell ref="Q50:R50"/>
    <mergeCell ref="S50:W50"/>
    <mergeCell ref="X50:AA50"/>
    <mergeCell ref="G49:H49"/>
    <mergeCell ref="M49:N49"/>
    <mergeCell ref="O49:P49"/>
    <mergeCell ref="Q49:R49"/>
    <mergeCell ref="S49:W49"/>
    <mergeCell ref="X49:AA49"/>
    <mergeCell ref="Q46:R48"/>
    <mergeCell ref="U43:AD44"/>
    <mergeCell ref="A44:C44"/>
    <mergeCell ref="D44:L44"/>
    <mergeCell ref="M44:O44"/>
    <mergeCell ref="P44:R44"/>
    <mergeCell ref="S46:W48"/>
    <mergeCell ref="X46:AA48"/>
    <mergeCell ref="AB46:AD48"/>
    <mergeCell ref="O46:P48"/>
    <mergeCell ref="B46:B48"/>
    <mergeCell ref="C46:F46"/>
    <mergeCell ref="G46:H48"/>
    <mergeCell ref="I46:L46"/>
    <mergeCell ref="M46:N48"/>
    <mergeCell ref="J36:K36"/>
    <mergeCell ref="C47:D48"/>
    <mergeCell ref="E47:F48"/>
    <mergeCell ref="I47:J48"/>
    <mergeCell ref="K47:L48"/>
    <mergeCell ref="X2:Y2"/>
    <mergeCell ref="X40:Y40"/>
    <mergeCell ref="A41:C41"/>
    <mergeCell ref="M41:O42"/>
    <mergeCell ref="A42:C43"/>
    <mergeCell ref="D42:L43"/>
    <mergeCell ref="M43:O43"/>
    <mergeCell ref="P43:S43"/>
    <mergeCell ref="T43:T44"/>
    <mergeCell ref="C31:F31"/>
    <mergeCell ref="AB84:AD86"/>
    <mergeCell ref="C85:D86"/>
    <mergeCell ref="E85:F86"/>
    <mergeCell ref="X78:Y78"/>
    <mergeCell ref="A79:C79"/>
    <mergeCell ref="M79:O80"/>
    <mergeCell ref="P79:S80"/>
    <mergeCell ref="T79:T80"/>
    <mergeCell ref="U79:AD79"/>
    <mergeCell ref="A80:C81"/>
    <mergeCell ref="M84:N86"/>
    <mergeCell ref="T81:T82"/>
    <mergeCell ref="U81:AD82"/>
    <mergeCell ref="A82:C82"/>
    <mergeCell ref="D82:L82"/>
    <mergeCell ref="M82:O82"/>
    <mergeCell ref="P82:R82"/>
    <mergeCell ref="D80:L81"/>
    <mergeCell ref="M81:O81"/>
    <mergeCell ref="P81:S81"/>
    <mergeCell ref="I85:J86"/>
    <mergeCell ref="K85:L86"/>
    <mergeCell ref="A84:A86"/>
    <mergeCell ref="B84:B86"/>
    <mergeCell ref="C84:F84"/>
    <mergeCell ref="G84:H86"/>
    <mergeCell ref="I84:L84"/>
    <mergeCell ref="O87:P87"/>
    <mergeCell ref="Q87:R87"/>
    <mergeCell ref="S87:W87"/>
    <mergeCell ref="X87:AA87"/>
    <mergeCell ref="O84:P86"/>
    <mergeCell ref="Q84:R86"/>
    <mergeCell ref="S84:W86"/>
    <mergeCell ref="X84:AA86"/>
    <mergeCell ref="AB87:AD87"/>
    <mergeCell ref="G88:H88"/>
    <mergeCell ref="M88:N88"/>
    <mergeCell ref="O88:P88"/>
    <mergeCell ref="Q88:R88"/>
    <mergeCell ref="S88:W88"/>
    <mergeCell ref="X88:AA88"/>
    <mergeCell ref="AB88:AD88"/>
    <mergeCell ref="G87:H87"/>
    <mergeCell ref="M87:N87"/>
    <mergeCell ref="X90:AA90"/>
    <mergeCell ref="AB90:AD90"/>
    <mergeCell ref="G89:H89"/>
    <mergeCell ref="M89:N89"/>
    <mergeCell ref="O89:P89"/>
    <mergeCell ref="Q89:R89"/>
    <mergeCell ref="S89:W89"/>
    <mergeCell ref="X89:AA89"/>
    <mergeCell ref="O91:P91"/>
    <mergeCell ref="Q91:R91"/>
    <mergeCell ref="S91:W91"/>
    <mergeCell ref="X91:AA91"/>
    <mergeCell ref="AB89:AD89"/>
    <mergeCell ref="G90:H90"/>
    <mergeCell ref="M90:N90"/>
    <mergeCell ref="O90:P90"/>
    <mergeCell ref="Q90:R90"/>
    <mergeCell ref="S90:W90"/>
    <mergeCell ref="AB91:AD91"/>
    <mergeCell ref="G92:H92"/>
    <mergeCell ref="M92:N92"/>
    <mergeCell ref="O92:P92"/>
    <mergeCell ref="Q92:R92"/>
    <mergeCell ref="S92:W92"/>
    <mergeCell ref="X92:AA92"/>
    <mergeCell ref="AB92:AD92"/>
    <mergeCell ref="G91:H91"/>
    <mergeCell ref="M91:N91"/>
    <mergeCell ref="X94:AA94"/>
    <mergeCell ref="AB94:AD94"/>
    <mergeCell ref="G93:H93"/>
    <mergeCell ref="M93:N93"/>
    <mergeCell ref="O93:P93"/>
    <mergeCell ref="Q93:R93"/>
    <mergeCell ref="S93:W93"/>
    <mergeCell ref="X93:AA93"/>
    <mergeCell ref="O95:P95"/>
    <mergeCell ref="Q95:R95"/>
    <mergeCell ref="S95:W95"/>
    <mergeCell ref="X95:AA95"/>
    <mergeCell ref="AB93:AD93"/>
    <mergeCell ref="G94:H94"/>
    <mergeCell ref="M94:N94"/>
    <mergeCell ref="O94:P94"/>
    <mergeCell ref="Q94:R94"/>
    <mergeCell ref="S94:W94"/>
    <mergeCell ref="AB95:AD95"/>
    <mergeCell ref="G96:H96"/>
    <mergeCell ref="M96:N96"/>
    <mergeCell ref="O96:P96"/>
    <mergeCell ref="Q96:R96"/>
    <mergeCell ref="S96:W96"/>
    <mergeCell ref="X96:AA96"/>
    <mergeCell ref="AB96:AD96"/>
    <mergeCell ref="G95:H95"/>
    <mergeCell ref="M95:N95"/>
    <mergeCell ref="G97:H97"/>
    <mergeCell ref="M97:N97"/>
    <mergeCell ref="O97:P97"/>
    <mergeCell ref="Q97:R97"/>
    <mergeCell ref="S97:W97"/>
    <mergeCell ref="X97:AA97"/>
    <mergeCell ref="M100:N100"/>
    <mergeCell ref="O100:P100"/>
    <mergeCell ref="AB97:AD97"/>
    <mergeCell ref="G98:H98"/>
    <mergeCell ref="M98:N98"/>
    <mergeCell ref="O98:P98"/>
    <mergeCell ref="Q98:R98"/>
    <mergeCell ref="S98:W98"/>
    <mergeCell ref="X98:AA98"/>
    <mergeCell ref="AB98:AD98"/>
    <mergeCell ref="G99:H99"/>
    <mergeCell ref="M99:N99"/>
    <mergeCell ref="O99:P99"/>
    <mergeCell ref="Q99:R99"/>
    <mergeCell ref="S99:W99"/>
    <mergeCell ref="X99:AA99"/>
    <mergeCell ref="Q100:R100"/>
    <mergeCell ref="S100:W100"/>
    <mergeCell ref="X100:AA100"/>
    <mergeCell ref="G101:H101"/>
    <mergeCell ref="M101:N101"/>
    <mergeCell ref="O101:P101"/>
    <mergeCell ref="Q101:R101"/>
    <mergeCell ref="S101:W101"/>
    <mergeCell ref="X101:AA101"/>
    <mergeCell ref="G100:H100"/>
    <mergeCell ref="G102:H102"/>
    <mergeCell ref="M102:N102"/>
    <mergeCell ref="O102:P102"/>
    <mergeCell ref="Q102:R102"/>
    <mergeCell ref="S102:W102"/>
    <mergeCell ref="X102:AA102"/>
    <mergeCell ref="G103:H103"/>
    <mergeCell ref="M103:N103"/>
    <mergeCell ref="O103:P103"/>
    <mergeCell ref="Q103:R103"/>
    <mergeCell ref="S103:W103"/>
    <mergeCell ref="X103:AA103"/>
    <mergeCell ref="G104:H104"/>
    <mergeCell ref="M104:N104"/>
    <mergeCell ref="O104:P104"/>
    <mergeCell ref="Q104:R104"/>
    <mergeCell ref="S104:W104"/>
    <mergeCell ref="X104:AA104"/>
    <mergeCell ref="M105:N105"/>
    <mergeCell ref="O105:P105"/>
    <mergeCell ref="Q105:R105"/>
    <mergeCell ref="S105:W105"/>
    <mergeCell ref="X105:AA105"/>
    <mergeCell ref="AB103:AD103"/>
    <mergeCell ref="AB104:AD104"/>
    <mergeCell ref="Q107:R107"/>
    <mergeCell ref="AB105:AD105"/>
    <mergeCell ref="G106:H106"/>
    <mergeCell ref="M106:N106"/>
    <mergeCell ref="O106:P106"/>
    <mergeCell ref="Q106:R106"/>
    <mergeCell ref="S106:W106"/>
    <mergeCell ref="X106:AA106"/>
    <mergeCell ref="AB106:AD106"/>
    <mergeCell ref="G105:H105"/>
    <mergeCell ref="A109:D109"/>
    <mergeCell ref="E109:J109"/>
    <mergeCell ref="K109:L109"/>
    <mergeCell ref="M109:P109"/>
    <mergeCell ref="R109:S109"/>
    <mergeCell ref="C107:F107"/>
    <mergeCell ref="G107:H107"/>
    <mergeCell ref="I107:L107"/>
    <mergeCell ref="M107:N107"/>
    <mergeCell ref="O107:P107"/>
    <mergeCell ref="A110:D111"/>
    <mergeCell ref="E110:P110"/>
    <mergeCell ref="R110:S110"/>
    <mergeCell ref="E111:P111"/>
    <mergeCell ref="R111:S111"/>
    <mergeCell ref="W110:AD110"/>
    <mergeCell ref="AB101:AD101"/>
    <mergeCell ref="AB102:AD102"/>
    <mergeCell ref="AB99:AD99"/>
    <mergeCell ref="W112:X112"/>
    <mergeCell ref="Y112:Z112"/>
    <mergeCell ref="AA112:AB112"/>
    <mergeCell ref="AC112:AD112"/>
    <mergeCell ref="AB100:AD100"/>
    <mergeCell ref="AE8:AE10"/>
    <mergeCell ref="AE46:AE48"/>
    <mergeCell ref="AE84:AE86"/>
    <mergeCell ref="W111:AD111"/>
    <mergeCell ref="W72:AD72"/>
    <mergeCell ref="W73:AD73"/>
    <mergeCell ref="W34:AD34"/>
    <mergeCell ref="W35:AD35"/>
    <mergeCell ref="Z107:AB107"/>
    <mergeCell ref="AC107:AD107"/>
  </mergeCells>
  <dataValidations count="2">
    <dataValidation type="list" allowBlank="1" showInputMessage="1" showErrorMessage="1" sqref="P6:R6">
      <formula1>"0,4600,9300,37200"</formula1>
    </dataValidation>
    <dataValidation type="list" showInputMessage="1" showErrorMessage="1" sqref="AC31:AD31">
      <formula1>"その他,7級地,6級地,5級地,4級地,3級地,2級地,1級地"</formula1>
    </dataValidation>
  </dataValidations>
  <printOptions/>
  <pageMargins left="0.1968503937007874" right="0.1968503937007874" top="0.1968503937007874" bottom="0.15748031496062992" header="0.15748031496062992" footer="0.1968503937007874"/>
  <pageSetup fitToHeight="2" horizontalDpi="600" verticalDpi="600" orientation="portrait" paperSize="9" scale="89" r:id="rId1"/>
  <rowBreaks count="2" manualBreakCount="2">
    <brk id="38" max="29" man="1"/>
    <brk id="76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AH498"/>
  <sheetViews>
    <sheetView zoomScale="115" zoomScaleNormal="115" zoomScalePageLayoutView="0" workbookViewId="0" topLeftCell="A1">
      <selection activeCell="H22" sqref="H22"/>
    </sheetView>
  </sheetViews>
  <sheetFormatPr defaultColWidth="9.00390625" defaultRowHeight="16.5" customHeight="1"/>
  <cols>
    <col min="1" max="1" width="8.75390625" style="8" customWidth="1"/>
    <col min="2" max="2" width="38.50390625" style="5" bestFit="1" customWidth="1"/>
    <col min="3" max="3" width="7.00390625" style="7" customWidth="1"/>
    <col min="4" max="6" width="2.375" style="5" customWidth="1"/>
    <col min="7" max="7" width="6.00390625" style="8" bestFit="1" customWidth="1"/>
    <col min="8" max="8" width="51.50390625" style="8" bestFit="1" customWidth="1"/>
    <col min="9" max="9" width="7.125" style="8" bestFit="1" customWidth="1"/>
    <col min="10" max="10" width="8.00390625" style="8" bestFit="1" customWidth="1"/>
    <col min="11" max="11" width="2.375" style="8" customWidth="1"/>
    <col min="12" max="12" width="7.00390625" style="8" bestFit="1" customWidth="1"/>
    <col min="13" max="16" width="2.375" style="5" customWidth="1"/>
    <col min="17" max="18" width="2.375" style="9" customWidth="1"/>
    <col min="19" max="19" width="2.375" style="5" customWidth="1"/>
    <col min="20" max="21" width="2.375" style="9" customWidth="1"/>
    <col min="22" max="40" width="2.375" style="5" customWidth="1"/>
    <col min="41" max="42" width="8.625" style="5" customWidth="1"/>
    <col min="43" max="43" width="7.00390625" style="5" bestFit="1" customWidth="1"/>
    <col min="44" max="16384" width="9.00390625" style="5" customWidth="1"/>
  </cols>
  <sheetData>
    <row r="1" spans="1:10" ht="21">
      <c r="A1" s="29" t="s">
        <v>1731</v>
      </c>
      <c r="J1" s="8" t="s">
        <v>1729</v>
      </c>
    </row>
    <row r="2" spans="1:23" ht="16.5" customHeight="1">
      <c r="A2" s="16" t="s">
        <v>1658</v>
      </c>
      <c r="B2" s="11"/>
      <c r="C2" s="10"/>
      <c r="D2" s="10"/>
      <c r="E2" s="10"/>
      <c r="F2" s="10"/>
      <c r="G2" s="5"/>
      <c r="H2" s="5" t="s">
        <v>1692</v>
      </c>
      <c r="J2" s="365" t="s">
        <v>610</v>
      </c>
      <c r="K2" s="365"/>
      <c r="L2" s="365"/>
      <c r="M2" s="8"/>
      <c r="N2" s="8"/>
      <c r="Q2" s="5"/>
      <c r="R2" s="5"/>
      <c r="S2" s="9"/>
      <c r="U2" s="5"/>
      <c r="V2" s="9"/>
      <c r="W2" s="9"/>
    </row>
    <row r="3" spans="1:12" s="7" customFormat="1" ht="16.5" customHeight="1">
      <c r="A3" s="359" t="s">
        <v>1446</v>
      </c>
      <c r="B3" s="17" t="s">
        <v>603</v>
      </c>
      <c r="C3" s="18" t="s">
        <v>604</v>
      </c>
      <c r="D3" s="6"/>
      <c r="G3" s="5"/>
      <c r="H3" s="144" t="s">
        <v>1659</v>
      </c>
      <c r="J3" s="147" t="s">
        <v>1482</v>
      </c>
      <c r="K3" s="148"/>
      <c r="L3" s="155">
        <v>10</v>
      </c>
    </row>
    <row r="4" spans="1:12" s="7" customFormat="1" ht="16.5" customHeight="1">
      <c r="A4" s="360"/>
      <c r="B4" s="19"/>
      <c r="C4" s="20" t="s">
        <v>612</v>
      </c>
      <c r="D4" s="6"/>
      <c r="G4" s="5"/>
      <c r="H4" s="144" t="s">
        <v>1660</v>
      </c>
      <c r="J4" s="147" t="s">
        <v>1728</v>
      </c>
      <c r="K4" s="148"/>
      <c r="L4" s="155">
        <v>10.18</v>
      </c>
    </row>
    <row r="5" spans="1:12" s="7" customFormat="1" ht="16.5" customHeight="1">
      <c r="A5" s="143">
        <v>3111</v>
      </c>
      <c r="B5" s="45" t="s">
        <v>613</v>
      </c>
      <c r="C5" s="40">
        <v>256</v>
      </c>
      <c r="H5" s="145" t="s">
        <v>1661</v>
      </c>
      <c r="J5" s="153" t="s">
        <v>1483</v>
      </c>
      <c r="K5" s="154"/>
      <c r="L5" s="155">
        <v>10.36</v>
      </c>
    </row>
    <row r="6" spans="1:12" s="7" customFormat="1" ht="16.5" customHeight="1">
      <c r="A6" s="143">
        <v>3112</v>
      </c>
      <c r="B6" s="45" t="s">
        <v>614</v>
      </c>
      <c r="C6" s="40">
        <v>256</v>
      </c>
      <c r="H6" s="145" t="s">
        <v>1662</v>
      </c>
      <c r="J6" s="149" t="s">
        <v>1484</v>
      </c>
      <c r="K6" s="150"/>
      <c r="L6" s="155">
        <v>10.6</v>
      </c>
    </row>
    <row r="7" spans="1:12" s="7" customFormat="1" ht="16.5" customHeight="1">
      <c r="A7" s="143">
        <v>3115</v>
      </c>
      <c r="B7" s="30" t="s">
        <v>615</v>
      </c>
      <c r="C7" s="40">
        <v>404</v>
      </c>
      <c r="H7" s="145" t="s">
        <v>1663</v>
      </c>
      <c r="J7" s="153" t="s">
        <v>1485</v>
      </c>
      <c r="K7" s="154"/>
      <c r="L7" s="155">
        <v>10.72</v>
      </c>
    </row>
    <row r="8" spans="1:12" s="7" customFormat="1" ht="16.5" customHeight="1">
      <c r="A8" s="143">
        <v>3116</v>
      </c>
      <c r="B8" s="30" t="s">
        <v>616</v>
      </c>
      <c r="C8" s="40">
        <v>404</v>
      </c>
      <c r="H8" s="145" t="s">
        <v>1664</v>
      </c>
      <c r="J8" s="149" t="s">
        <v>1486</v>
      </c>
      <c r="K8" s="150"/>
      <c r="L8" s="155">
        <v>10.9</v>
      </c>
    </row>
    <row r="9" spans="1:12" s="7" customFormat="1" ht="16.5" customHeight="1">
      <c r="A9" s="143">
        <v>3119</v>
      </c>
      <c r="B9" s="45" t="s">
        <v>617</v>
      </c>
      <c r="C9" s="40">
        <v>587</v>
      </c>
      <c r="H9" s="145" t="s">
        <v>1665</v>
      </c>
      <c r="J9" s="153" t="s">
        <v>1487</v>
      </c>
      <c r="K9" s="154"/>
      <c r="L9" s="155">
        <v>10.96</v>
      </c>
    </row>
    <row r="10" spans="1:12" s="7" customFormat="1" ht="16.5" customHeight="1">
      <c r="A10" s="143">
        <v>3120</v>
      </c>
      <c r="B10" s="45" t="s">
        <v>618</v>
      </c>
      <c r="C10" s="40">
        <v>587</v>
      </c>
      <c r="H10" s="145" t="s">
        <v>1666</v>
      </c>
      <c r="J10" s="151" t="s">
        <v>1488</v>
      </c>
      <c r="K10" s="152"/>
      <c r="L10" s="155">
        <v>11.2</v>
      </c>
    </row>
    <row r="11" spans="1:8" s="7" customFormat="1" ht="16.5" customHeight="1">
      <c r="A11" s="143">
        <v>3123</v>
      </c>
      <c r="B11" s="30" t="s">
        <v>619</v>
      </c>
      <c r="C11" s="40">
        <v>669</v>
      </c>
      <c r="H11" s="145" t="s">
        <v>1667</v>
      </c>
    </row>
    <row r="12" spans="1:8" s="7" customFormat="1" ht="16.5" customHeight="1">
      <c r="A12" s="143">
        <v>3124</v>
      </c>
      <c r="B12" s="30" t="s">
        <v>620</v>
      </c>
      <c r="C12" s="40">
        <v>669</v>
      </c>
      <c r="H12" s="145" t="s">
        <v>1668</v>
      </c>
    </row>
    <row r="13" spans="1:8" s="7" customFormat="1" ht="16.5" customHeight="1">
      <c r="A13" s="143">
        <v>3127</v>
      </c>
      <c r="B13" s="45" t="s">
        <v>621</v>
      </c>
      <c r="C13" s="40">
        <v>754</v>
      </c>
      <c r="H13" s="145" t="s">
        <v>1685</v>
      </c>
    </row>
    <row r="14" spans="1:8" s="7" customFormat="1" ht="16.5" customHeight="1">
      <c r="A14" s="143">
        <v>3128</v>
      </c>
      <c r="B14" s="45" t="s">
        <v>622</v>
      </c>
      <c r="C14" s="40">
        <v>754</v>
      </c>
      <c r="H14" s="145" t="s">
        <v>1686</v>
      </c>
    </row>
    <row r="15" spans="1:8" s="7" customFormat="1" ht="16.5" customHeight="1">
      <c r="A15" s="143">
        <v>3131</v>
      </c>
      <c r="B15" s="30" t="s">
        <v>623</v>
      </c>
      <c r="C15" s="40">
        <v>837</v>
      </c>
      <c r="H15" s="145" t="s">
        <v>1687</v>
      </c>
    </row>
    <row r="16" spans="1:8" s="7" customFormat="1" ht="16.5" customHeight="1">
      <c r="A16" s="143">
        <v>3132</v>
      </c>
      <c r="B16" s="30" t="s">
        <v>624</v>
      </c>
      <c r="C16" s="40">
        <v>837</v>
      </c>
      <c r="H16" s="145" t="s">
        <v>1688</v>
      </c>
    </row>
    <row r="17" spans="1:8" s="7" customFormat="1" ht="16.5" customHeight="1">
      <c r="A17" s="143">
        <v>3135</v>
      </c>
      <c r="B17" s="45" t="s">
        <v>625</v>
      </c>
      <c r="C17" s="40">
        <v>921</v>
      </c>
      <c r="H17" s="145" t="s">
        <v>1689</v>
      </c>
    </row>
    <row r="18" spans="1:8" s="7" customFormat="1" ht="16.5" customHeight="1">
      <c r="A18" s="143">
        <v>3136</v>
      </c>
      <c r="B18" s="45" t="s">
        <v>626</v>
      </c>
      <c r="C18" s="40">
        <v>921</v>
      </c>
      <c r="H18" s="145" t="s">
        <v>1690</v>
      </c>
    </row>
    <row r="19" spans="1:8" s="7" customFormat="1" ht="16.5" customHeight="1">
      <c r="A19" s="143">
        <v>3139</v>
      </c>
      <c r="B19" s="30" t="s">
        <v>627</v>
      </c>
      <c r="C19" s="40">
        <v>1004</v>
      </c>
      <c r="H19" s="145" t="s">
        <v>1691</v>
      </c>
    </row>
    <row r="20" spans="1:3" s="7" customFormat="1" ht="16.5" customHeight="1">
      <c r="A20" s="143">
        <v>3140</v>
      </c>
      <c r="B20" s="30" t="s">
        <v>628</v>
      </c>
      <c r="C20" s="40">
        <v>1004</v>
      </c>
    </row>
    <row r="21" spans="1:3" s="7" customFormat="1" ht="16.5" customHeight="1">
      <c r="A21" s="143">
        <v>3143</v>
      </c>
      <c r="B21" s="45" t="s">
        <v>629</v>
      </c>
      <c r="C21" s="40">
        <v>1087</v>
      </c>
    </row>
    <row r="22" spans="1:3" s="7" customFormat="1" ht="16.5" customHeight="1">
      <c r="A22" s="143">
        <v>3144</v>
      </c>
      <c r="B22" s="45" t="s">
        <v>630</v>
      </c>
      <c r="C22" s="40">
        <v>1087</v>
      </c>
    </row>
    <row r="23" spans="1:3" s="7" customFormat="1" ht="16.5" customHeight="1">
      <c r="A23" s="143">
        <v>3147</v>
      </c>
      <c r="B23" s="30" t="s">
        <v>631</v>
      </c>
      <c r="C23" s="40">
        <v>1170</v>
      </c>
    </row>
    <row r="24" spans="1:3" s="7" customFormat="1" ht="16.5" customHeight="1">
      <c r="A24" s="143">
        <v>3148</v>
      </c>
      <c r="B24" s="30" t="s">
        <v>632</v>
      </c>
      <c r="C24" s="40">
        <v>1170</v>
      </c>
    </row>
    <row r="25" spans="1:3" s="7" customFormat="1" ht="16.5" customHeight="1">
      <c r="A25" s="143">
        <v>3151</v>
      </c>
      <c r="B25" s="45" t="s">
        <v>633</v>
      </c>
      <c r="C25" s="40">
        <v>1253</v>
      </c>
    </row>
    <row r="26" spans="1:3" s="7" customFormat="1" ht="16.5" customHeight="1">
      <c r="A26" s="143">
        <v>3152</v>
      </c>
      <c r="B26" s="45" t="s">
        <v>634</v>
      </c>
      <c r="C26" s="40">
        <v>1253</v>
      </c>
    </row>
    <row r="27" spans="1:3" s="7" customFormat="1" ht="16.5" customHeight="1">
      <c r="A27" s="143">
        <v>3155</v>
      </c>
      <c r="B27" s="30" t="s">
        <v>635</v>
      </c>
      <c r="C27" s="40">
        <v>1336</v>
      </c>
    </row>
    <row r="28" spans="1:3" s="7" customFormat="1" ht="16.5" customHeight="1">
      <c r="A28" s="143">
        <v>3156</v>
      </c>
      <c r="B28" s="30" t="s">
        <v>636</v>
      </c>
      <c r="C28" s="40">
        <v>1336</v>
      </c>
    </row>
    <row r="29" spans="1:3" s="7" customFormat="1" ht="16.5" customHeight="1">
      <c r="A29" s="143">
        <v>3159</v>
      </c>
      <c r="B29" s="45" t="s">
        <v>637</v>
      </c>
      <c r="C29" s="40">
        <v>1419</v>
      </c>
    </row>
    <row r="30" spans="1:3" s="7" customFormat="1" ht="16.5" customHeight="1">
      <c r="A30" s="143">
        <v>3160</v>
      </c>
      <c r="B30" s="45" t="s">
        <v>638</v>
      </c>
      <c r="C30" s="40">
        <v>1419</v>
      </c>
    </row>
    <row r="31" spans="1:3" s="7" customFormat="1" ht="16.5" customHeight="1">
      <c r="A31" s="143">
        <v>3163</v>
      </c>
      <c r="B31" s="30" t="s">
        <v>639</v>
      </c>
      <c r="C31" s="40">
        <v>1502</v>
      </c>
    </row>
    <row r="32" spans="1:3" s="7" customFormat="1" ht="16.5" customHeight="1">
      <c r="A32" s="143">
        <v>3164</v>
      </c>
      <c r="B32" s="30" t="s">
        <v>640</v>
      </c>
      <c r="C32" s="40">
        <v>1502</v>
      </c>
    </row>
    <row r="33" spans="1:3" s="7" customFormat="1" ht="16.5" customHeight="1">
      <c r="A33" s="143">
        <v>3167</v>
      </c>
      <c r="B33" s="45" t="s">
        <v>641</v>
      </c>
      <c r="C33" s="40">
        <v>1585</v>
      </c>
    </row>
    <row r="34" spans="1:3" s="7" customFormat="1" ht="16.5" customHeight="1">
      <c r="A34" s="143">
        <v>3168</v>
      </c>
      <c r="B34" s="45" t="s">
        <v>642</v>
      </c>
      <c r="C34" s="40">
        <v>1585</v>
      </c>
    </row>
    <row r="35" spans="1:3" s="7" customFormat="1" ht="16.5" customHeight="1">
      <c r="A35" s="143">
        <v>3171</v>
      </c>
      <c r="B35" s="30" t="s">
        <v>643</v>
      </c>
      <c r="C35" s="40">
        <v>1668</v>
      </c>
    </row>
    <row r="36" spans="1:3" s="7" customFormat="1" ht="16.5" customHeight="1">
      <c r="A36" s="143">
        <v>3172</v>
      </c>
      <c r="B36" s="30" t="s">
        <v>644</v>
      </c>
      <c r="C36" s="40">
        <v>1668</v>
      </c>
    </row>
    <row r="37" spans="1:3" s="7" customFormat="1" ht="16.5" customHeight="1">
      <c r="A37" s="143">
        <v>3175</v>
      </c>
      <c r="B37" s="45" t="s">
        <v>645</v>
      </c>
      <c r="C37" s="40">
        <v>1751</v>
      </c>
    </row>
    <row r="38" spans="1:3" s="7" customFormat="1" ht="16.5" customHeight="1">
      <c r="A38" s="143">
        <v>3176</v>
      </c>
      <c r="B38" s="45" t="s">
        <v>646</v>
      </c>
      <c r="C38" s="40">
        <v>1751</v>
      </c>
    </row>
    <row r="39" spans="1:3" s="7" customFormat="1" ht="16.5" customHeight="1">
      <c r="A39" s="143">
        <v>3179</v>
      </c>
      <c r="B39" s="30" t="s">
        <v>647</v>
      </c>
      <c r="C39" s="40">
        <v>1834</v>
      </c>
    </row>
    <row r="40" spans="1:3" s="7" customFormat="1" ht="16.5" customHeight="1">
      <c r="A40" s="143">
        <v>3180</v>
      </c>
      <c r="B40" s="30" t="s">
        <v>648</v>
      </c>
      <c r="C40" s="40">
        <v>1834</v>
      </c>
    </row>
    <row r="41" spans="1:3" s="7" customFormat="1" ht="16.5" customHeight="1">
      <c r="A41" s="143">
        <v>3183</v>
      </c>
      <c r="B41" s="45" t="s">
        <v>649</v>
      </c>
      <c r="C41" s="40">
        <v>1917</v>
      </c>
    </row>
    <row r="42" spans="1:3" s="7" customFormat="1" ht="16.5" customHeight="1">
      <c r="A42" s="143">
        <v>3184</v>
      </c>
      <c r="B42" s="45" t="s">
        <v>650</v>
      </c>
      <c r="C42" s="40">
        <v>1917</v>
      </c>
    </row>
    <row r="43" spans="1:3" s="7" customFormat="1" ht="16.5" customHeight="1">
      <c r="A43" s="143">
        <v>3187</v>
      </c>
      <c r="B43" s="30" t="s">
        <v>651</v>
      </c>
      <c r="C43" s="40">
        <v>2000</v>
      </c>
    </row>
    <row r="44" spans="1:3" s="7" customFormat="1" ht="16.5" customHeight="1">
      <c r="A44" s="143">
        <v>3188</v>
      </c>
      <c r="B44" s="30" t="s">
        <v>652</v>
      </c>
      <c r="C44" s="40">
        <v>2000</v>
      </c>
    </row>
    <row r="45" spans="1:3" s="7" customFormat="1" ht="16.5" customHeight="1">
      <c r="A45" s="143">
        <v>3191</v>
      </c>
      <c r="B45" s="45" t="s">
        <v>653</v>
      </c>
      <c r="C45" s="40">
        <v>2083</v>
      </c>
    </row>
    <row r="46" spans="1:3" s="7" customFormat="1" ht="16.5" customHeight="1">
      <c r="A46" s="143">
        <v>3192</v>
      </c>
      <c r="B46" s="45" t="s">
        <v>654</v>
      </c>
      <c r="C46" s="41">
        <v>2083</v>
      </c>
    </row>
    <row r="47" spans="1:3" s="7" customFormat="1" ht="16.5" customHeight="1">
      <c r="A47" s="23"/>
      <c r="B47" s="24"/>
      <c r="C47" s="25"/>
    </row>
    <row r="48" spans="1:21" ht="16.5" customHeight="1">
      <c r="A48" s="16" t="s">
        <v>1669</v>
      </c>
      <c r="B48" s="11"/>
      <c r="G48" s="7"/>
      <c r="H48" s="7"/>
      <c r="I48" s="5"/>
      <c r="J48" s="7"/>
      <c r="K48" s="7"/>
      <c r="L48" s="7"/>
      <c r="Q48" s="5"/>
      <c r="R48" s="5"/>
      <c r="T48" s="5"/>
      <c r="U48" s="5"/>
    </row>
    <row r="49" spans="1:12" s="7" customFormat="1" ht="16.5" customHeight="1">
      <c r="A49" s="359" t="s">
        <v>1446</v>
      </c>
      <c r="B49" s="17" t="s">
        <v>603</v>
      </c>
      <c r="C49" s="18" t="s">
        <v>604</v>
      </c>
      <c r="D49" s="6"/>
      <c r="J49" s="5"/>
      <c r="K49" s="5"/>
      <c r="L49" s="5"/>
    </row>
    <row r="50" spans="1:4" s="7" customFormat="1" ht="16.5" customHeight="1">
      <c r="A50" s="360"/>
      <c r="B50" s="19"/>
      <c r="C50" s="20" t="s">
        <v>612</v>
      </c>
      <c r="D50" s="6"/>
    </row>
    <row r="51" spans="1:3" s="7" customFormat="1" ht="16.5" customHeight="1">
      <c r="A51" s="143">
        <v>3195</v>
      </c>
      <c r="B51" s="45" t="s">
        <v>1489</v>
      </c>
      <c r="C51" s="44">
        <v>320</v>
      </c>
    </row>
    <row r="52" spans="1:3" s="7" customFormat="1" ht="16.5" customHeight="1">
      <c r="A52" s="143">
        <v>3196</v>
      </c>
      <c r="B52" s="45" t="s">
        <v>655</v>
      </c>
      <c r="C52" s="44">
        <v>320</v>
      </c>
    </row>
    <row r="53" spans="1:3" s="7" customFormat="1" ht="16.5" customHeight="1">
      <c r="A53" s="143">
        <v>3199</v>
      </c>
      <c r="B53" s="30" t="s">
        <v>1507</v>
      </c>
      <c r="C53" s="44">
        <v>505</v>
      </c>
    </row>
    <row r="54" spans="1:3" s="7" customFormat="1" ht="16.5" customHeight="1">
      <c r="A54" s="143">
        <v>3200</v>
      </c>
      <c r="B54" s="30" t="s">
        <v>656</v>
      </c>
      <c r="C54" s="44">
        <v>505</v>
      </c>
    </row>
    <row r="55" spans="1:3" s="7" customFormat="1" ht="16.5" customHeight="1">
      <c r="A55" s="143">
        <v>3203</v>
      </c>
      <c r="B55" s="45" t="s">
        <v>1508</v>
      </c>
      <c r="C55" s="44">
        <v>734</v>
      </c>
    </row>
    <row r="56" spans="1:3" s="7" customFormat="1" ht="16.5" customHeight="1">
      <c r="A56" s="143">
        <v>3204</v>
      </c>
      <c r="B56" s="45" t="s">
        <v>657</v>
      </c>
      <c r="C56" s="44">
        <v>734</v>
      </c>
    </row>
    <row r="57" spans="1:3" s="7" customFormat="1" ht="16.5" customHeight="1">
      <c r="A57" s="143">
        <v>3207</v>
      </c>
      <c r="B57" s="30" t="s">
        <v>1509</v>
      </c>
      <c r="C57" s="44">
        <v>836</v>
      </c>
    </row>
    <row r="58" spans="1:3" s="7" customFormat="1" ht="16.5" customHeight="1">
      <c r="A58" s="143">
        <v>3208</v>
      </c>
      <c r="B58" s="30" t="s">
        <v>658</v>
      </c>
      <c r="C58" s="44">
        <v>836</v>
      </c>
    </row>
    <row r="59" spans="1:3" s="7" customFormat="1" ht="16.5" customHeight="1">
      <c r="A59" s="143">
        <v>3211</v>
      </c>
      <c r="B59" s="45" t="s">
        <v>1510</v>
      </c>
      <c r="C59" s="44">
        <v>943</v>
      </c>
    </row>
    <row r="60" spans="1:3" s="7" customFormat="1" ht="16.5" customHeight="1">
      <c r="A60" s="143">
        <v>3212</v>
      </c>
      <c r="B60" s="45" t="s">
        <v>659</v>
      </c>
      <c r="C60" s="44">
        <v>943</v>
      </c>
    </row>
    <row r="61" spans="1:21" ht="16.5" customHeight="1">
      <c r="A61" s="5"/>
      <c r="B61" s="8"/>
      <c r="G61" s="7"/>
      <c r="H61" s="7"/>
      <c r="I61" s="5"/>
      <c r="J61" s="7"/>
      <c r="K61" s="7"/>
      <c r="L61" s="7"/>
      <c r="Q61" s="5"/>
      <c r="R61" s="5"/>
      <c r="T61" s="5"/>
      <c r="U61" s="5"/>
    </row>
    <row r="62" spans="1:21" ht="16.5" customHeight="1">
      <c r="A62" s="5"/>
      <c r="B62" s="8"/>
      <c r="G62" s="7"/>
      <c r="H62" s="7"/>
      <c r="I62" s="5"/>
      <c r="J62" s="5"/>
      <c r="K62" s="5"/>
      <c r="L62" s="5"/>
      <c r="Q62" s="5"/>
      <c r="R62" s="5"/>
      <c r="T62" s="5"/>
      <c r="U62" s="5"/>
    </row>
    <row r="63" spans="1:21" ht="16.5" customHeight="1">
      <c r="A63" s="16" t="s">
        <v>1670</v>
      </c>
      <c r="B63" s="11"/>
      <c r="G63" s="7"/>
      <c r="H63" s="7"/>
      <c r="I63" s="5"/>
      <c r="J63" s="5"/>
      <c r="K63" s="5"/>
      <c r="L63" s="5"/>
      <c r="Q63" s="5"/>
      <c r="R63" s="5"/>
      <c r="T63" s="5"/>
      <c r="U63" s="5"/>
    </row>
    <row r="64" spans="1:12" s="7" customFormat="1" ht="16.5" customHeight="1">
      <c r="A64" s="359" t="s">
        <v>1446</v>
      </c>
      <c r="B64" s="17" t="s">
        <v>603</v>
      </c>
      <c r="C64" s="18" t="s">
        <v>604</v>
      </c>
      <c r="D64" s="6"/>
      <c r="J64" s="5"/>
      <c r="K64" s="5"/>
      <c r="L64" s="5"/>
    </row>
    <row r="65" spans="1:4" s="7" customFormat="1" ht="16.5" customHeight="1">
      <c r="A65" s="360"/>
      <c r="B65" s="19"/>
      <c r="C65" s="20" t="s">
        <v>612</v>
      </c>
      <c r="D65" s="6"/>
    </row>
    <row r="66" spans="1:3" s="7" customFormat="1" ht="16.5" customHeight="1">
      <c r="A66" s="143">
        <v>3215</v>
      </c>
      <c r="B66" s="45" t="s">
        <v>1490</v>
      </c>
      <c r="C66" s="40">
        <v>320</v>
      </c>
    </row>
    <row r="67" spans="1:3" s="7" customFormat="1" ht="16.5" customHeight="1">
      <c r="A67" s="143">
        <v>3216</v>
      </c>
      <c r="B67" s="45" t="s">
        <v>525</v>
      </c>
      <c r="C67" s="40">
        <v>320</v>
      </c>
    </row>
    <row r="68" spans="1:3" s="7" customFormat="1" ht="16.5" customHeight="1">
      <c r="A68" s="143">
        <v>3219</v>
      </c>
      <c r="B68" s="30" t="s">
        <v>1491</v>
      </c>
      <c r="C68" s="40">
        <v>505</v>
      </c>
    </row>
    <row r="69" spans="1:3" s="7" customFormat="1" ht="16.5" customHeight="1">
      <c r="A69" s="143">
        <v>3220</v>
      </c>
      <c r="B69" s="30" t="s">
        <v>526</v>
      </c>
      <c r="C69" s="40">
        <v>505</v>
      </c>
    </row>
    <row r="70" spans="1:3" s="7" customFormat="1" ht="16.5" customHeight="1">
      <c r="A70" s="143">
        <v>3223</v>
      </c>
      <c r="B70" s="45" t="s">
        <v>1492</v>
      </c>
      <c r="C70" s="40">
        <v>734</v>
      </c>
    </row>
    <row r="71" spans="1:3" s="7" customFormat="1" ht="16.5" customHeight="1">
      <c r="A71" s="143">
        <v>3224</v>
      </c>
      <c r="B71" s="45" t="s">
        <v>527</v>
      </c>
      <c r="C71" s="40">
        <v>734</v>
      </c>
    </row>
    <row r="72" spans="1:3" s="7" customFormat="1" ht="16.5" customHeight="1">
      <c r="A72" s="143">
        <v>3227</v>
      </c>
      <c r="B72" s="30" t="s">
        <v>1493</v>
      </c>
      <c r="C72" s="40">
        <v>836</v>
      </c>
    </row>
    <row r="73" spans="1:3" s="7" customFormat="1" ht="16.5" customHeight="1">
      <c r="A73" s="143">
        <v>3228</v>
      </c>
      <c r="B73" s="30" t="s">
        <v>528</v>
      </c>
      <c r="C73" s="40">
        <v>836</v>
      </c>
    </row>
    <row r="74" spans="1:3" s="7" customFormat="1" ht="16.5" customHeight="1">
      <c r="A74" s="143">
        <v>3231</v>
      </c>
      <c r="B74" s="45" t="s">
        <v>1494</v>
      </c>
      <c r="C74" s="40">
        <v>943</v>
      </c>
    </row>
    <row r="75" spans="1:3" s="7" customFormat="1" ht="16.5" customHeight="1">
      <c r="A75" s="143">
        <v>3232</v>
      </c>
      <c r="B75" s="45" t="s">
        <v>529</v>
      </c>
      <c r="C75" s="40">
        <v>943</v>
      </c>
    </row>
    <row r="76" spans="1:3" s="7" customFormat="1" ht="16.5" customHeight="1">
      <c r="A76" s="143">
        <v>3235</v>
      </c>
      <c r="B76" s="30" t="s">
        <v>1511</v>
      </c>
      <c r="C76" s="40">
        <v>1046</v>
      </c>
    </row>
    <row r="77" spans="1:3" s="7" customFormat="1" ht="16.5" customHeight="1">
      <c r="A77" s="143">
        <v>3236</v>
      </c>
      <c r="B77" s="30" t="s">
        <v>530</v>
      </c>
      <c r="C77" s="40">
        <v>1046</v>
      </c>
    </row>
    <row r="78" spans="1:3" s="7" customFormat="1" ht="16.5" customHeight="1">
      <c r="A78" s="143">
        <v>3239</v>
      </c>
      <c r="B78" s="45" t="s">
        <v>959</v>
      </c>
      <c r="C78" s="40">
        <v>1151</v>
      </c>
    </row>
    <row r="79" spans="1:3" s="7" customFormat="1" ht="16.5" customHeight="1">
      <c r="A79" s="143">
        <v>3240</v>
      </c>
      <c r="B79" s="45" t="s">
        <v>531</v>
      </c>
      <c r="C79" s="40">
        <v>1151</v>
      </c>
    </row>
    <row r="80" spans="1:3" s="7" customFormat="1" ht="16.5" customHeight="1">
      <c r="A80" s="143">
        <v>3243</v>
      </c>
      <c r="B80" s="30" t="s">
        <v>962</v>
      </c>
      <c r="C80" s="40">
        <v>1255</v>
      </c>
    </row>
    <row r="81" spans="1:3" s="7" customFormat="1" ht="16.5" customHeight="1">
      <c r="A81" s="143">
        <v>3244</v>
      </c>
      <c r="B81" s="30" t="s">
        <v>532</v>
      </c>
      <c r="C81" s="40">
        <v>1255</v>
      </c>
    </row>
    <row r="82" spans="1:3" s="7" customFormat="1" ht="16.5" customHeight="1">
      <c r="A82" s="143">
        <v>3247</v>
      </c>
      <c r="B82" s="45" t="s">
        <v>965</v>
      </c>
      <c r="C82" s="40">
        <v>1359</v>
      </c>
    </row>
    <row r="83" spans="1:3" s="7" customFormat="1" ht="16.5" customHeight="1">
      <c r="A83" s="143">
        <v>3248</v>
      </c>
      <c r="B83" s="45" t="s">
        <v>533</v>
      </c>
      <c r="C83" s="41">
        <v>1359</v>
      </c>
    </row>
    <row r="84" spans="1:21" ht="16.5" customHeight="1">
      <c r="A84" s="5"/>
      <c r="B84" s="8"/>
      <c r="G84" s="7"/>
      <c r="H84" s="7"/>
      <c r="I84" s="5"/>
      <c r="J84" s="7"/>
      <c r="K84" s="7"/>
      <c r="L84" s="7"/>
      <c r="Q84" s="5"/>
      <c r="R84" s="5"/>
      <c r="T84" s="5"/>
      <c r="U84" s="5"/>
    </row>
    <row r="85" spans="1:21" ht="16.5" customHeight="1">
      <c r="A85" s="16" t="s">
        <v>1671</v>
      </c>
      <c r="B85" s="11"/>
      <c r="G85" s="7"/>
      <c r="H85" s="7"/>
      <c r="I85" s="5"/>
      <c r="J85" s="5"/>
      <c r="K85" s="5"/>
      <c r="L85" s="5"/>
      <c r="Q85" s="5"/>
      <c r="R85" s="5"/>
      <c r="T85" s="5"/>
      <c r="U85" s="5"/>
    </row>
    <row r="86" spans="1:12" s="7" customFormat="1" ht="16.5" customHeight="1">
      <c r="A86" s="359" t="s">
        <v>1446</v>
      </c>
      <c r="B86" s="17" t="s">
        <v>603</v>
      </c>
      <c r="C86" s="18" t="s">
        <v>604</v>
      </c>
      <c r="D86" s="6"/>
      <c r="J86" s="5"/>
      <c r="K86" s="5"/>
      <c r="L86" s="5"/>
    </row>
    <row r="87" spans="1:4" s="7" customFormat="1" ht="16.5" customHeight="1">
      <c r="A87" s="360"/>
      <c r="B87" s="19"/>
      <c r="C87" s="20" t="s">
        <v>612</v>
      </c>
      <c r="D87" s="6"/>
    </row>
    <row r="88" spans="1:3" s="7" customFormat="1" ht="16.5" customHeight="1">
      <c r="A88" s="143">
        <v>3251</v>
      </c>
      <c r="B88" s="45" t="s">
        <v>1495</v>
      </c>
      <c r="C88" s="44">
        <v>384</v>
      </c>
    </row>
    <row r="89" spans="1:3" s="7" customFormat="1" ht="16.5" customHeight="1">
      <c r="A89" s="143">
        <v>3252</v>
      </c>
      <c r="B89" s="45" t="s">
        <v>660</v>
      </c>
      <c r="C89" s="44">
        <v>384</v>
      </c>
    </row>
    <row r="90" spans="1:3" s="7" customFormat="1" ht="16.5" customHeight="1">
      <c r="A90" s="143">
        <v>3255</v>
      </c>
      <c r="B90" s="30" t="s">
        <v>1496</v>
      </c>
      <c r="C90" s="44">
        <v>606</v>
      </c>
    </row>
    <row r="91" spans="1:3" s="7" customFormat="1" ht="16.5" customHeight="1">
      <c r="A91" s="143">
        <v>3256</v>
      </c>
      <c r="B91" s="30" t="s">
        <v>661</v>
      </c>
      <c r="C91" s="44">
        <v>606</v>
      </c>
    </row>
    <row r="92" spans="1:3" s="7" customFormat="1" ht="16.5" customHeight="1">
      <c r="A92" s="143">
        <v>3259</v>
      </c>
      <c r="B92" s="45" t="s">
        <v>1512</v>
      </c>
      <c r="C92" s="44">
        <v>881</v>
      </c>
    </row>
    <row r="93" spans="1:3" s="7" customFormat="1" ht="16.5" customHeight="1">
      <c r="A93" s="143">
        <v>3260</v>
      </c>
      <c r="B93" s="45" t="s">
        <v>662</v>
      </c>
      <c r="C93" s="44">
        <v>881</v>
      </c>
    </row>
    <row r="94" spans="1:3" s="7" customFormat="1" ht="16.5" customHeight="1">
      <c r="A94" s="143">
        <v>3263</v>
      </c>
      <c r="B94" s="30" t="s">
        <v>1513</v>
      </c>
      <c r="C94" s="44">
        <v>1004</v>
      </c>
    </row>
    <row r="95" spans="1:3" s="7" customFormat="1" ht="16.5" customHeight="1">
      <c r="A95" s="143">
        <v>3264</v>
      </c>
      <c r="B95" s="30" t="s">
        <v>663</v>
      </c>
      <c r="C95" s="44">
        <v>1004</v>
      </c>
    </row>
    <row r="96" spans="1:3" s="7" customFormat="1" ht="16.5" customHeight="1">
      <c r="A96" s="143">
        <v>3267</v>
      </c>
      <c r="B96" s="45" t="s">
        <v>1514</v>
      </c>
      <c r="C96" s="44">
        <v>1131</v>
      </c>
    </row>
    <row r="97" spans="1:3" s="7" customFormat="1" ht="16.5" customHeight="1">
      <c r="A97" s="143">
        <v>3268</v>
      </c>
      <c r="B97" s="45" t="s">
        <v>664</v>
      </c>
      <c r="C97" s="44">
        <v>1131</v>
      </c>
    </row>
    <row r="98" spans="1:3" s="7" customFormat="1" ht="16.5" customHeight="1">
      <c r="A98" s="143">
        <v>3271</v>
      </c>
      <c r="B98" s="30" t="s">
        <v>983</v>
      </c>
      <c r="C98" s="44">
        <v>1256</v>
      </c>
    </row>
    <row r="99" spans="1:3" s="7" customFormat="1" ht="16.5" customHeight="1">
      <c r="A99" s="143">
        <v>3272</v>
      </c>
      <c r="B99" s="30" t="s">
        <v>665</v>
      </c>
      <c r="C99" s="44">
        <v>1256</v>
      </c>
    </row>
    <row r="100" spans="1:3" s="7" customFormat="1" ht="16.5" customHeight="1">
      <c r="A100" s="143">
        <v>3275</v>
      </c>
      <c r="B100" s="45" t="s">
        <v>986</v>
      </c>
      <c r="C100" s="44">
        <v>1382</v>
      </c>
    </row>
    <row r="101" spans="1:3" s="7" customFormat="1" ht="16.5" customHeight="1">
      <c r="A101" s="143">
        <v>3276</v>
      </c>
      <c r="B101" s="45" t="s">
        <v>666</v>
      </c>
      <c r="C101" s="44">
        <v>1382</v>
      </c>
    </row>
    <row r="102" spans="1:3" s="7" customFormat="1" ht="16.5" customHeight="1">
      <c r="A102" s="143">
        <v>3279</v>
      </c>
      <c r="B102" s="30" t="s">
        <v>989</v>
      </c>
      <c r="C102" s="44">
        <v>1506</v>
      </c>
    </row>
    <row r="103" spans="1:3" s="7" customFormat="1" ht="16.5" customHeight="1">
      <c r="A103" s="143">
        <v>3280</v>
      </c>
      <c r="B103" s="30" t="s">
        <v>667</v>
      </c>
      <c r="C103" s="44">
        <v>1506</v>
      </c>
    </row>
    <row r="104" spans="1:3" s="7" customFormat="1" ht="16.5" customHeight="1">
      <c r="A104" s="143">
        <v>3283</v>
      </c>
      <c r="B104" s="45" t="s">
        <v>992</v>
      </c>
      <c r="C104" s="44">
        <v>1631</v>
      </c>
    </row>
    <row r="105" spans="1:3" s="7" customFormat="1" ht="16.5" customHeight="1">
      <c r="A105" s="143">
        <v>3284</v>
      </c>
      <c r="B105" s="45" t="s">
        <v>668</v>
      </c>
      <c r="C105" s="44">
        <v>1631</v>
      </c>
    </row>
    <row r="106" spans="1:3" s="7" customFormat="1" ht="16.5" customHeight="1">
      <c r="A106" s="143">
        <v>3287</v>
      </c>
      <c r="B106" s="30" t="s">
        <v>995</v>
      </c>
      <c r="C106" s="44">
        <v>1755</v>
      </c>
    </row>
    <row r="107" spans="1:3" s="7" customFormat="1" ht="16.5" customHeight="1">
      <c r="A107" s="143">
        <v>3288</v>
      </c>
      <c r="B107" s="30" t="s">
        <v>669</v>
      </c>
      <c r="C107" s="44">
        <v>1755</v>
      </c>
    </row>
    <row r="108" spans="1:3" s="7" customFormat="1" ht="16.5" customHeight="1">
      <c r="A108" s="143">
        <v>3291</v>
      </c>
      <c r="B108" s="45" t="s">
        <v>998</v>
      </c>
      <c r="C108" s="44">
        <v>1880</v>
      </c>
    </row>
    <row r="109" spans="1:3" s="7" customFormat="1" ht="16.5" customHeight="1">
      <c r="A109" s="143">
        <v>3292</v>
      </c>
      <c r="B109" s="45" t="s">
        <v>670</v>
      </c>
      <c r="C109" s="44">
        <v>1880</v>
      </c>
    </row>
    <row r="110" spans="1:3" s="7" customFormat="1" ht="16.5" customHeight="1">
      <c r="A110" s="143">
        <v>3295</v>
      </c>
      <c r="B110" s="30" t="s">
        <v>1001</v>
      </c>
      <c r="C110" s="44">
        <v>2004</v>
      </c>
    </row>
    <row r="111" spans="1:3" s="7" customFormat="1" ht="16.5" customHeight="1">
      <c r="A111" s="143">
        <v>3296</v>
      </c>
      <c r="B111" s="30" t="s">
        <v>671</v>
      </c>
      <c r="C111" s="44">
        <v>2004</v>
      </c>
    </row>
    <row r="112" spans="1:3" s="7" customFormat="1" ht="16.5" customHeight="1">
      <c r="A112" s="143">
        <v>3299</v>
      </c>
      <c r="B112" s="45" t="s">
        <v>1004</v>
      </c>
      <c r="C112" s="44">
        <v>2129</v>
      </c>
    </row>
    <row r="113" spans="1:3" s="7" customFormat="1" ht="16.5" customHeight="1">
      <c r="A113" s="143">
        <v>3300</v>
      </c>
      <c r="B113" s="45" t="s">
        <v>672</v>
      </c>
      <c r="C113" s="44">
        <v>2129</v>
      </c>
    </row>
    <row r="114" spans="1:32" ht="16.5" customHeight="1">
      <c r="A114" s="5"/>
      <c r="B114" s="8"/>
      <c r="G114" s="7"/>
      <c r="H114" s="7"/>
      <c r="J114" s="7"/>
      <c r="K114" s="7"/>
      <c r="L114" s="7"/>
      <c r="Q114" s="5"/>
      <c r="R114" s="5"/>
      <c r="T114" s="5"/>
      <c r="U114" s="5"/>
      <c r="X114" s="8"/>
      <c r="AC114" s="9"/>
      <c r="AE114" s="9"/>
      <c r="AF114" s="9"/>
    </row>
    <row r="115" spans="1:32" ht="16.5" customHeight="1">
      <c r="A115" s="16" t="s">
        <v>1672</v>
      </c>
      <c r="B115" s="11"/>
      <c r="C115" s="10"/>
      <c r="D115" s="10"/>
      <c r="G115" s="7"/>
      <c r="H115" s="7"/>
      <c r="I115" s="11"/>
      <c r="Q115" s="5"/>
      <c r="R115" s="5"/>
      <c r="T115" s="5"/>
      <c r="U115" s="5"/>
      <c r="X115" s="8"/>
      <c r="AC115" s="9"/>
      <c r="AE115" s="9"/>
      <c r="AF115" s="9"/>
    </row>
    <row r="116" spans="1:12" s="7" customFormat="1" ht="16.5" customHeight="1">
      <c r="A116" s="359" t="s">
        <v>1446</v>
      </c>
      <c r="B116" s="17" t="s">
        <v>603</v>
      </c>
      <c r="C116" s="18" t="s">
        <v>604</v>
      </c>
      <c r="D116" s="6"/>
      <c r="J116" s="11"/>
      <c r="K116" s="11"/>
      <c r="L116" s="11"/>
    </row>
    <row r="117" spans="1:4" s="7" customFormat="1" ht="16.5" customHeight="1">
      <c r="A117" s="360"/>
      <c r="B117" s="19"/>
      <c r="C117" s="20" t="s">
        <v>612</v>
      </c>
      <c r="D117" s="6"/>
    </row>
    <row r="118" spans="1:3" s="7" customFormat="1" ht="16.5" customHeight="1">
      <c r="A118" s="143">
        <v>3303</v>
      </c>
      <c r="B118" s="45" t="s">
        <v>673</v>
      </c>
      <c r="C118" s="44">
        <v>569</v>
      </c>
    </row>
    <row r="119" spans="1:3" s="7" customFormat="1" ht="16.5" customHeight="1">
      <c r="A119" s="143">
        <v>3304</v>
      </c>
      <c r="B119" s="45" t="s">
        <v>674</v>
      </c>
      <c r="C119" s="44">
        <v>569</v>
      </c>
    </row>
    <row r="120" spans="1:3" s="7" customFormat="1" ht="16.5" customHeight="1">
      <c r="A120" s="143">
        <v>3307</v>
      </c>
      <c r="B120" s="30" t="s">
        <v>675</v>
      </c>
      <c r="C120" s="44">
        <v>798</v>
      </c>
    </row>
    <row r="121" spans="1:3" s="7" customFormat="1" ht="16.5" customHeight="1">
      <c r="A121" s="143">
        <v>3308</v>
      </c>
      <c r="B121" s="30" t="s">
        <v>676</v>
      </c>
      <c r="C121" s="44">
        <v>798</v>
      </c>
    </row>
    <row r="122" spans="1:3" s="7" customFormat="1" ht="16.5" customHeight="1">
      <c r="A122" s="143">
        <v>3311</v>
      </c>
      <c r="B122" s="45" t="s">
        <v>677</v>
      </c>
      <c r="C122" s="44">
        <v>900</v>
      </c>
    </row>
    <row r="123" spans="1:3" s="7" customFormat="1" ht="16.5" customHeight="1">
      <c r="A123" s="143">
        <v>3312</v>
      </c>
      <c r="B123" s="45" t="s">
        <v>678</v>
      </c>
      <c r="C123" s="44">
        <v>900</v>
      </c>
    </row>
    <row r="124" spans="1:3" s="7" customFormat="1" ht="16.5" customHeight="1">
      <c r="A124" s="143">
        <v>3315</v>
      </c>
      <c r="B124" s="30" t="s">
        <v>679</v>
      </c>
      <c r="C124" s="44">
        <v>1007</v>
      </c>
    </row>
    <row r="125" spans="1:3" s="7" customFormat="1" ht="16.5" customHeight="1">
      <c r="A125" s="143">
        <v>3316</v>
      </c>
      <c r="B125" s="30" t="s">
        <v>680</v>
      </c>
      <c r="C125" s="44">
        <v>1007</v>
      </c>
    </row>
    <row r="126" spans="1:3" s="7" customFormat="1" ht="16.5" customHeight="1">
      <c r="A126" s="143">
        <v>3319</v>
      </c>
      <c r="B126" s="45" t="s">
        <v>681</v>
      </c>
      <c r="C126" s="44">
        <v>1110</v>
      </c>
    </row>
    <row r="127" spans="1:3" s="7" customFormat="1" ht="16.5" customHeight="1">
      <c r="A127" s="143">
        <v>3320</v>
      </c>
      <c r="B127" s="45" t="s">
        <v>682</v>
      </c>
      <c r="C127" s="44">
        <v>1110</v>
      </c>
    </row>
    <row r="128" spans="1:3" s="7" customFormat="1" ht="16.5" customHeight="1">
      <c r="A128" s="143">
        <v>3323</v>
      </c>
      <c r="B128" s="30" t="s">
        <v>683</v>
      </c>
      <c r="C128" s="44">
        <v>835</v>
      </c>
    </row>
    <row r="129" spans="1:3" s="7" customFormat="1" ht="16.5" customHeight="1">
      <c r="A129" s="143">
        <v>3324</v>
      </c>
      <c r="B129" s="30" t="s">
        <v>684</v>
      </c>
      <c r="C129" s="44">
        <v>835</v>
      </c>
    </row>
    <row r="130" spans="1:3" s="7" customFormat="1" ht="16.5" customHeight="1">
      <c r="A130" s="143">
        <v>3327</v>
      </c>
      <c r="B130" s="45" t="s">
        <v>685</v>
      </c>
      <c r="C130" s="44">
        <v>937</v>
      </c>
    </row>
    <row r="131" spans="1:3" s="7" customFormat="1" ht="16.5" customHeight="1">
      <c r="A131" s="143">
        <v>3328</v>
      </c>
      <c r="B131" s="45" t="s">
        <v>686</v>
      </c>
      <c r="C131" s="44">
        <v>937</v>
      </c>
    </row>
    <row r="132" spans="1:3" s="7" customFormat="1" ht="16.5" customHeight="1">
      <c r="A132" s="143">
        <v>3331</v>
      </c>
      <c r="B132" s="30" t="s">
        <v>687</v>
      </c>
      <c r="C132" s="44">
        <v>1044</v>
      </c>
    </row>
    <row r="133" spans="1:3" s="7" customFormat="1" ht="16.5" customHeight="1">
      <c r="A133" s="143">
        <v>3332</v>
      </c>
      <c r="B133" s="30" t="s">
        <v>688</v>
      </c>
      <c r="C133" s="44">
        <v>1044</v>
      </c>
    </row>
    <row r="134" spans="1:3" s="7" customFormat="1" ht="16.5" customHeight="1">
      <c r="A134" s="143">
        <v>3335</v>
      </c>
      <c r="B134" s="45" t="s">
        <v>689</v>
      </c>
      <c r="C134" s="44">
        <v>1147</v>
      </c>
    </row>
    <row r="135" spans="1:3" s="7" customFormat="1" ht="16.5" customHeight="1">
      <c r="A135" s="143">
        <v>3336</v>
      </c>
      <c r="B135" s="45" t="s">
        <v>690</v>
      </c>
      <c r="C135" s="44">
        <v>1147</v>
      </c>
    </row>
    <row r="136" spans="1:3" s="7" customFormat="1" ht="16.5" customHeight="1">
      <c r="A136" s="143">
        <v>3339</v>
      </c>
      <c r="B136" s="30" t="s">
        <v>691</v>
      </c>
      <c r="C136" s="44">
        <v>984</v>
      </c>
    </row>
    <row r="137" spans="1:3" s="7" customFormat="1" ht="16.5" customHeight="1">
      <c r="A137" s="143">
        <v>3340</v>
      </c>
      <c r="B137" s="30" t="s">
        <v>692</v>
      </c>
      <c r="C137" s="44">
        <v>984</v>
      </c>
    </row>
    <row r="138" spans="1:3" s="7" customFormat="1" ht="16.5" customHeight="1">
      <c r="A138" s="143">
        <v>3343</v>
      </c>
      <c r="B138" s="45" t="s">
        <v>693</v>
      </c>
      <c r="C138" s="44">
        <v>1090</v>
      </c>
    </row>
    <row r="139" spans="1:3" s="7" customFormat="1" ht="16.5" customHeight="1">
      <c r="A139" s="143">
        <v>3344</v>
      </c>
      <c r="B139" s="45" t="s">
        <v>694</v>
      </c>
      <c r="C139" s="44">
        <v>1090</v>
      </c>
    </row>
    <row r="140" spans="1:3" s="7" customFormat="1" ht="16.5" customHeight="1">
      <c r="A140" s="143">
        <v>3347</v>
      </c>
      <c r="B140" s="30" t="s">
        <v>695</v>
      </c>
      <c r="C140" s="44">
        <v>1194</v>
      </c>
    </row>
    <row r="141" spans="1:3" s="7" customFormat="1" ht="16.5" customHeight="1">
      <c r="A141" s="143">
        <v>3348</v>
      </c>
      <c r="B141" s="30" t="s">
        <v>696</v>
      </c>
      <c r="C141" s="44">
        <v>1194</v>
      </c>
    </row>
    <row r="142" spans="1:3" s="7" customFormat="1" ht="16.5" customHeight="1">
      <c r="A142" s="143">
        <v>3351</v>
      </c>
      <c r="B142" s="45" t="s">
        <v>697</v>
      </c>
      <c r="C142" s="44">
        <v>1110</v>
      </c>
    </row>
    <row r="143" spans="1:3" s="7" customFormat="1" ht="16.5" customHeight="1">
      <c r="A143" s="143">
        <v>3352</v>
      </c>
      <c r="B143" s="45" t="s">
        <v>698</v>
      </c>
      <c r="C143" s="44">
        <v>1110</v>
      </c>
    </row>
    <row r="144" spans="1:3" s="7" customFormat="1" ht="16.5" customHeight="1">
      <c r="A144" s="143">
        <v>3355</v>
      </c>
      <c r="B144" s="30" t="s">
        <v>699</v>
      </c>
      <c r="C144" s="44">
        <v>1214</v>
      </c>
    </row>
    <row r="145" spans="1:3" s="7" customFormat="1" ht="16.5" customHeight="1">
      <c r="A145" s="143">
        <v>3356</v>
      </c>
      <c r="B145" s="30" t="s">
        <v>700</v>
      </c>
      <c r="C145" s="44">
        <v>1214</v>
      </c>
    </row>
    <row r="146" spans="1:3" s="7" customFormat="1" ht="16.5" customHeight="1">
      <c r="A146" s="143">
        <v>3359</v>
      </c>
      <c r="B146" s="45" t="s">
        <v>701</v>
      </c>
      <c r="C146" s="44">
        <v>1235</v>
      </c>
    </row>
    <row r="147" spans="1:3" s="7" customFormat="1" ht="16.5" customHeight="1">
      <c r="A147" s="143">
        <v>3360</v>
      </c>
      <c r="B147" s="45" t="s">
        <v>702</v>
      </c>
      <c r="C147" s="44">
        <v>1235</v>
      </c>
    </row>
    <row r="148" spans="1:26" ht="16.5" customHeight="1">
      <c r="A148" s="7"/>
      <c r="B148" s="7"/>
      <c r="C148" s="11"/>
      <c r="D148" s="11"/>
      <c r="E148" s="8"/>
      <c r="F148" s="8"/>
      <c r="G148" s="5"/>
      <c r="H148" s="5"/>
      <c r="I148" s="5"/>
      <c r="J148" s="7"/>
      <c r="K148" s="7"/>
      <c r="L148" s="7"/>
      <c r="Q148" s="5"/>
      <c r="R148" s="8"/>
      <c r="T148" s="5"/>
      <c r="U148" s="5"/>
      <c r="W148" s="9"/>
      <c r="Y148" s="9"/>
      <c r="Z148" s="9"/>
    </row>
    <row r="149" spans="1:12" s="7" customFormat="1" ht="16.5" customHeight="1">
      <c r="A149" s="16" t="s">
        <v>1673</v>
      </c>
      <c r="B149" s="11"/>
      <c r="C149" s="10"/>
      <c r="J149" s="5"/>
      <c r="K149" s="5"/>
      <c r="L149" s="5"/>
    </row>
    <row r="150" spans="1:3" s="7" customFormat="1" ht="16.5" customHeight="1">
      <c r="A150" s="359" t="s">
        <v>1446</v>
      </c>
      <c r="B150" s="17" t="s">
        <v>603</v>
      </c>
      <c r="C150" s="18" t="s">
        <v>604</v>
      </c>
    </row>
    <row r="151" spans="1:3" s="7" customFormat="1" ht="16.5" customHeight="1">
      <c r="A151" s="360"/>
      <c r="B151" s="19"/>
      <c r="C151" s="20" t="s">
        <v>612</v>
      </c>
    </row>
    <row r="152" spans="1:3" s="7" customFormat="1" ht="16.5" customHeight="1">
      <c r="A152" s="143">
        <v>3363</v>
      </c>
      <c r="B152" s="45" t="s">
        <v>1515</v>
      </c>
      <c r="C152" s="44">
        <v>468</v>
      </c>
    </row>
    <row r="153" spans="1:3" s="7" customFormat="1" ht="16.5" customHeight="1">
      <c r="A153" s="143">
        <v>3364</v>
      </c>
      <c r="B153" s="45" t="s">
        <v>1516</v>
      </c>
      <c r="C153" s="44">
        <v>468</v>
      </c>
    </row>
    <row r="154" spans="1:3" s="7" customFormat="1" ht="16.5" customHeight="1">
      <c r="A154" s="143">
        <v>3367</v>
      </c>
      <c r="B154" s="30" t="s">
        <v>1517</v>
      </c>
      <c r="C154" s="44">
        <v>651</v>
      </c>
    </row>
    <row r="155" spans="1:3" s="7" customFormat="1" ht="16.5" customHeight="1">
      <c r="A155" s="143">
        <v>3368</v>
      </c>
      <c r="B155" s="30" t="s">
        <v>1497</v>
      </c>
      <c r="C155" s="44">
        <v>651</v>
      </c>
    </row>
    <row r="156" spans="1:3" s="7" customFormat="1" ht="16.5" customHeight="1">
      <c r="A156" s="143">
        <v>3371</v>
      </c>
      <c r="B156" s="45" t="s">
        <v>1518</v>
      </c>
      <c r="C156" s="44">
        <v>733</v>
      </c>
    </row>
    <row r="157" spans="1:3" s="7" customFormat="1" ht="16.5" customHeight="1">
      <c r="A157" s="143">
        <v>3372</v>
      </c>
      <c r="B157" s="45" t="s">
        <v>1519</v>
      </c>
      <c r="C157" s="44">
        <v>733</v>
      </c>
    </row>
    <row r="158" spans="1:3" s="7" customFormat="1" ht="16.5" customHeight="1">
      <c r="A158" s="143">
        <v>3375</v>
      </c>
      <c r="B158" s="30" t="s">
        <v>1520</v>
      </c>
      <c r="C158" s="44">
        <v>818</v>
      </c>
    </row>
    <row r="159" spans="1:3" s="7" customFormat="1" ht="16.5" customHeight="1">
      <c r="A159" s="143">
        <v>3376</v>
      </c>
      <c r="B159" s="30" t="s">
        <v>1521</v>
      </c>
      <c r="C159" s="44">
        <v>818</v>
      </c>
    </row>
    <row r="160" spans="1:3" s="7" customFormat="1" ht="16.5" customHeight="1">
      <c r="A160" s="143">
        <v>3379</v>
      </c>
      <c r="B160" s="45" t="s">
        <v>1522</v>
      </c>
      <c r="C160" s="44">
        <v>901</v>
      </c>
    </row>
    <row r="161" spans="1:3" s="7" customFormat="1" ht="16.5" customHeight="1">
      <c r="A161" s="143">
        <v>3380</v>
      </c>
      <c r="B161" s="45" t="s">
        <v>1523</v>
      </c>
      <c r="C161" s="44">
        <v>901</v>
      </c>
    </row>
    <row r="162" spans="1:3" s="7" customFormat="1" ht="16.5" customHeight="1">
      <c r="A162" s="143">
        <v>3383</v>
      </c>
      <c r="B162" s="30" t="s">
        <v>1524</v>
      </c>
      <c r="C162" s="44">
        <v>688</v>
      </c>
    </row>
    <row r="163" spans="1:3" s="7" customFormat="1" ht="16.5" customHeight="1">
      <c r="A163" s="143">
        <v>3384</v>
      </c>
      <c r="B163" s="30" t="s">
        <v>1525</v>
      </c>
      <c r="C163" s="44">
        <v>688</v>
      </c>
    </row>
    <row r="164" spans="1:3" s="7" customFormat="1" ht="16.5" customHeight="1">
      <c r="A164" s="143">
        <v>3387</v>
      </c>
      <c r="B164" s="45" t="s">
        <v>1526</v>
      </c>
      <c r="C164" s="44">
        <v>770</v>
      </c>
    </row>
    <row r="165" spans="1:3" s="7" customFormat="1" ht="16.5" customHeight="1">
      <c r="A165" s="143">
        <v>3388</v>
      </c>
      <c r="B165" s="45" t="s">
        <v>1527</v>
      </c>
      <c r="C165" s="44">
        <v>770</v>
      </c>
    </row>
    <row r="166" spans="1:3" s="7" customFormat="1" ht="16.5" customHeight="1">
      <c r="A166" s="143">
        <v>3391</v>
      </c>
      <c r="B166" s="30" t="s">
        <v>1528</v>
      </c>
      <c r="C166" s="44">
        <v>855</v>
      </c>
    </row>
    <row r="167" spans="1:3" s="7" customFormat="1" ht="16.5" customHeight="1">
      <c r="A167" s="143">
        <v>3392</v>
      </c>
      <c r="B167" s="30" t="s">
        <v>1529</v>
      </c>
      <c r="C167" s="44">
        <v>855</v>
      </c>
    </row>
    <row r="168" spans="1:3" s="7" customFormat="1" ht="16.5" customHeight="1">
      <c r="A168" s="143">
        <v>3395</v>
      </c>
      <c r="B168" s="45" t="s">
        <v>1530</v>
      </c>
      <c r="C168" s="44">
        <v>938</v>
      </c>
    </row>
    <row r="169" spans="1:3" s="7" customFormat="1" ht="16.5" customHeight="1">
      <c r="A169" s="143">
        <v>3396</v>
      </c>
      <c r="B169" s="45" t="s">
        <v>1531</v>
      </c>
      <c r="C169" s="44">
        <v>938</v>
      </c>
    </row>
    <row r="170" spans="1:3" s="7" customFormat="1" ht="16.5" customHeight="1">
      <c r="A170" s="143">
        <v>3399</v>
      </c>
      <c r="B170" s="30" t="s">
        <v>1532</v>
      </c>
      <c r="C170" s="44">
        <v>816</v>
      </c>
    </row>
    <row r="171" spans="1:3" s="7" customFormat="1" ht="16.5" customHeight="1">
      <c r="A171" s="143">
        <v>3400</v>
      </c>
      <c r="B171" s="30" t="s">
        <v>1533</v>
      </c>
      <c r="C171" s="44">
        <v>816</v>
      </c>
    </row>
    <row r="172" spans="1:3" s="7" customFormat="1" ht="16.5" customHeight="1">
      <c r="A172" s="143">
        <v>3403</v>
      </c>
      <c r="B172" s="45" t="s">
        <v>1534</v>
      </c>
      <c r="C172" s="44">
        <v>901</v>
      </c>
    </row>
    <row r="173" spans="1:3" s="7" customFormat="1" ht="16.5" customHeight="1">
      <c r="A173" s="143">
        <v>3404</v>
      </c>
      <c r="B173" s="45" t="s">
        <v>1535</v>
      </c>
      <c r="C173" s="44">
        <v>901</v>
      </c>
    </row>
    <row r="174" spans="1:3" s="7" customFormat="1" ht="16.5" customHeight="1">
      <c r="A174" s="143">
        <v>3407</v>
      </c>
      <c r="B174" s="30" t="s">
        <v>1536</v>
      </c>
      <c r="C174" s="44">
        <v>984</v>
      </c>
    </row>
    <row r="175" spans="1:3" s="7" customFormat="1" ht="16.5" customHeight="1">
      <c r="A175" s="143">
        <v>3408</v>
      </c>
      <c r="B175" s="30" t="s">
        <v>1537</v>
      </c>
      <c r="C175" s="44">
        <v>984</v>
      </c>
    </row>
    <row r="176" spans="1:3" s="7" customFormat="1" ht="16.5" customHeight="1">
      <c r="A176" s="143">
        <v>3411</v>
      </c>
      <c r="B176" s="45" t="s">
        <v>1538</v>
      </c>
      <c r="C176" s="44">
        <v>921</v>
      </c>
    </row>
    <row r="177" spans="1:3" s="7" customFormat="1" ht="16.5" customHeight="1">
      <c r="A177" s="143">
        <v>3412</v>
      </c>
      <c r="B177" s="45" t="s">
        <v>1539</v>
      </c>
      <c r="C177" s="44">
        <v>921</v>
      </c>
    </row>
    <row r="178" spans="1:3" s="7" customFormat="1" ht="16.5" customHeight="1">
      <c r="A178" s="143">
        <v>3415</v>
      </c>
      <c r="B178" s="30" t="s">
        <v>1540</v>
      </c>
      <c r="C178" s="44">
        <v>1004</v>
      </c>
    </row>
    <row r="179" spans="1:3" s="7" customFormat="1" ht="16.5" customHeight="1">
      <c r="A179" s="143">
        <v>3416</v>
      </c>
      <c r="B179" s="30" t="s">
        <v>1541</v>
      </c>
      <c r="C179" s="44">
        <v>1004</v>
      </c>
    </row>
    <row r="180" spans="1:3" s="7" customFormat="1" ht="16.5" customHeight="1">
      <c r="A180" s="143">
        <v>3419</v>
      </c>
      <c r="B180" s="45" t="s">
        <v>1542</v>
      </c>
      <c r="C180" s="44">
        <v>1026</v>
      </c>
    </row>
    <row r="181" spans="1:21" ht="16.5" customHeight="1">
      <c r="A181" s="143">
        <v>3420</v>
      </c>
      <c r="B181" s="45" t="s">
        <v>1543</v>
      </c>
      <c r="C181" s="44">
        <v>1026</v>
      </c>
      <c r="G181" s="7"/>
      <c r="H181" s="7"/>
      <c r="I181" s="5"/>
      <c r="J181" s="7"/>
      <c r="K181" s="7"/>
      <c r="L181" s="7"/>
      <c r="Q181" s="5"/>
      <c r="R181" s="5"/>
      <c r="T181" s="5"/>
      <c r="U181" s="5"/>
    </row>
    <row r="182" spans="1:12" s="7" customFormat="1" ht="16.5" customHeight="1">
      <c r="A182" s="5"/>
      <c r="B182" s="8"/>
      <c r="D182" s="6"/>
      <c r="J182" s="5"/>
      <c r="K182" s="5"/>
      <c r="L182" s="5"/>
    </row>
    <row r="183" spans="1:2" s="7" customFormat="1" ht="16.5" customHeight="1">
      <c r="A183" s="16" t="s">
        <v>1674</v>
      </c>
      <c r="B183" s="11"/>
    </row>
    <row r="184" spans="1:3" s="7" customFormat="1" ht="16.5" customHeight="1">
      <c r="A184" s="359" t="s">
        <v>1446</v>
      </c>
      <c r="B184" s="17" t="s">
        <v>603</v>
      </c>
      <c r="C184" s="18" t="s">
        <v>604</v>
      </c>
    </row>
    <row r="185" spans="1:3" s="7" customFormat="1" ht="16.5" customHeight="1">
      <c r="A185" s="360"/>
      <c r="B185" s="19"/>
      <c r="C185" s="20" t="s">
        <v>612</v>
      </c>
    </row>
    <row r="186" spans="1:3" s="7" customFormat="1" ht="16.5" customHeight="1">
      <c r="A186" s="143">
        <v>3423</v>
      </c>
      <c r="B186" s="45" t="s">
        <v>1544</v>
      </c>
      <c r="C186" s="44">
        <v>441</v>
      </c>
    </row>
    <row r="187" spans="1:3" s="7" customFormat="1" ht="16.5" customHeight="1">
      <c r="A187" s="143">
        <v>3424</v>
      </c>
      <c r="B187" s="45" t="s">
        <v>1545</v>
      </c>
      <c r="C187" s="44">
        <v>441</v>
      </c>
    </row>
    <row r="188" spans="1:3" s="7" customFormat="1" ht="16.5" customHeight="1">
      <c r="A188" s="143">
        <v>3427</v>
      </c>
      <c r="B188" s="30" t="s">
        <v>1498</v>
      </c>
      <c r="C188" s="44">
        <v>670</v>
      </c>
    </row>
    <row r="189" spans="1:3" s="7" customFormat="1" ht="16.5" customHeight="1">
      <c r="A189" s="143">
        <v>3428</v>
      </c>
      <c r="B189" s="30" t="s">
        <v>1499</v>
      </c>
      <c r="C189" s="44">
        <v>670</v>
      </c>
    </row>
    <row r="190" spans="1:3" s="7" customFormat="1" ht="16.5" customHeight="1">
      <c r="A190" s="143">
        <v>3431</v>
      </c>
      <c r="B190" s="45" t="s">
        <v>1500</v>
      </c>
      <c r="C190" s="44">
        <v>772</v>
      </c>
    </row>
    <row r="191" spans="1:3" s="7" customFormat="1" ht="16.5" customHeight="1">
      <c r="A191" s="143">
        <v>3432</v>
      </c>
      <c r="B191" s="45" t="s">
        <v>1501</v>
      </c>
      <c r="C191" s="44">
        <v>772</v>
      </c>
    </row>
    <row r="192" spans="1:3" s="7" customFormat="1" ht="16.5" customHeight="1">
      <c r="A192" s="143">
        <v>3435</v>
      </c>
      <c r="B192" s="30" t="s">
        <v>1502</v>
      </c>
      <c r="C192" s="44">
        <v>879</v>
      </c>
    </row>
    <row r="193" spans="1:3" s="7" customFormat="1" ht="16.5" customHeight="1">
      <c r="A193" s="143">
        <v>3436</v>
      </c>
      <c r="B193" s="30" t="s">
        <v>1503</v>
      </c>
      <c r="C193" s="44">
        <v>879</v>
      </c>
    </row>
    <row r="194" spans="1:3" s="7" customFormat="1" ht="16.5" customHeight="1">
      <c r="A194" s="143">
        <v>3439</v>
      </c>
      <c r="B194" s="45" t="s">
        <v>1546</v>
      </c>
      <c r="C194" s="44">
        <v>982</v>
      </c>
    </row>
    <row r="195" spans="1:3" s="7" customFormat="1" ht="16.5" customHeight="1">
      <c r="A195" s="143">
        <v>3440</v>
      </c>
      <c r="B195" s="45" t="s">
        <v>1547</v>
      </c>
      <c r="C195" s="44">
        <v>982</v>
      </c>
    </row>
    <row r="196" spans="1:3" s="7" customFormat="1" ht="16.5" customHeight="1">
      <c r="A196" s="143">
        <v>3443</v>
      </c>
      <c r="B196" s="30" t="s">
        <v>1548</v>
      </c>
      <c r="C196" s="44">
        <v>633</v>
      </c>
    </row>
    <row r="197" spans="1:3" s="7" customFormat="1" ht="16.5" customHeight="1">
      <c r="A197" s="143">
        <v>3444</v>
      </c>
      <c r="B197" s="30" t="s">
        <v>1549</v>
      </c>
      <c r="C197" s="44">
        <v>633</v>
      </c>
    </row>
    <row r="198" spans="1:3" s="7" customFormat="1" ht="16.5" customHeight="1">
      <c r="A198" s="143">
        <v>3447</v>
      </c>
      <c r="B198" s="45" t="s">
        <v>1550</v>
      </c>
      <c r="C198" s="44">
        <v>735</v>
      </c>
    </row>
    <row r="199" spans="1:3" s="7" customFormat="1" ht="16.5" customHeight="1">
      <c r="A199" s="143">
        <v>3448</v>
      </c>
      <c r="B199" s="45" t="s">
        <v>1551</v>
      </c>
      <c r="C199" s="44">
        <v>735</v>
      </c>
    </row>
    <row r="200" spans="1:3" s="7" customFormat="1" ht="16.5" customHeight="1">
      <c r="A200" s="143">
        <v>3451</v>
      </c>
      <c r="B200" s="30" t="s">
        <v>1552</v>
      </c>
      <c r="C200" s="44">
        <v>842</v>
      </c>
    </row>
    <row r="201" spans="1:3" s="7" customFormat="1" ht="16.5" customHeight="1">
      <c r="A201" s="143">
        <v>3452</v>
      </c>
      <c r="B201" s="30" t="s">
        <v>1553</v>
      </c>
      <c r="C201" s="44">
        <v>842</v>
      </c>
    </row>
    <row r="202" spans="1:3" s="7" customFormat="1" ht="16.5" customHeight="1">
      <c r="A202" s="143">
        <v>3455</v>
      </c>
      <c r="B202" s="45" t="s">
        <v>1554</v>
      </c>
      <c r="C202" s="44">
        <v>945</v>
      </c>
    </row>
    <row r="203" spans="1:3" s="7" customFormat="1" ht="16.5" customHeight="1">
      <c r="A203" s="143">
        <v>3456</v>
      </c>
      <c r="B203" s="45" t="s">
        <v>1555</v>
      </c>
      <c r="C203" s="44">
        <v>945</v>
      </c>
    </row>
    <row r="204" spans="1:3" s="7" customFormat="1" ht="16.5" customHeight="1">
      <c r="A204" s="143">
        <v>3459</v>
      </c>
      <c r="B204" s="30" t="s">
        <v>1556</v>
      </c>
      <c r="C204" s="44">
        <v>690</v>
      </c>
    </row>
    <row r="205" spans="1:3" s="7" customFormat="1" ht="16.5" customHeight="1">
      <c r="A205" s="143">
        <v>3460</v>
      </c>
      <c r="B205" s="30" t="s">
        <v>1557</v>
      </c>
      <c r="C205" s="44">
        <v>690</v>
      </c>
    </row>
    <row r="206" spans="1:3" s="7" customFormat="1" ht="16.5" customHeight="1">
      <c r="A206" s="143">
        <v>3463</v>
      </c>
      <c r="B206" s="45" t="s">
        <v>1558</v>
      </c>
      <c r="C206" s="44">
        <v>796</v>
      </c>
    </row>
    <row r="207" spans="1:3" s="7" customFormat="1" ht="16.5" customHeight="1">
      <c r="A207" s="143">
        <v>3464</v>
      </c>
      <c r="B207" s="45" t="s">
        <v>1559</v>
      </c>
      <c r="C207" s="44">
        <v>796</v>
      </c>
    </row>
    <row r="208" spans="1:3" s="7" customFormat="1" ht="16.5" customHeight="1">
      <c r="A208" s="143">
        <v>3467</v>
      </c>
      <c r="B208" s="30" t="s">
        <v>1560</v>
      </c>
      <c r="C208" s="44">
        <v>900</v>
      </c>
    </row>
    <row r="209" spans="1:3" s="7" customFormat="1" ht="16.5" customHeight="1">
      <c r="A209" s="143">
        <v>3468</v>
      </c>
      <c r="B209" s="30" t="s">
        <v>1561</v>
      </c>
      <c r="C209" s="44">
        <v>900</v>
      </c>
    </row>
    <row r="210" spans="1:3" s="7" customFormat="1" ht="16.5" customHeight="1">
      <c r="A210" s="143">
        <v>3471</v>
      </c>
      <c r="B210" s="45" t="s">
        <v>1562</v>
      </c>
      <c r="C210" s="44">
        <v>775</v>
      </c>
    </row>
    <row r="211" spans="1:3" s="7" customFormat="1" ht="16.5" customHeight="1">
      <c r="A211" s="143">
        <v>3472</v>
      </c>
      <c r="B211" s="45" t="s">
        <v>1563</v>
      </c>
      <c r="C211" s="44">
        <v>775</v>
      </c>
    </row>
    <row r="212" spans="1:3" s="7" customFormat="1" ht="16.5" customHeight="1">
      <c r="A212" s="143">
        <v>3475</v>
      </c>
      <c r="B212" s="30" t="s">
        <v>1564</v>
      </c>
      <c r="C212" s="44">
        <v>879</v>
      </c>
    </row>
    <row r="213" spans="1:3" s="7" customFormat="1" ht="16.5" customHeight="1">
      <c r="A213" s="143">
        <v>3476</v>
      </c>
      <c r="B213" s="30" t="s">
        <v>1565</v>
      </c>
      <c r="C213" s="44">
        <v>879</v>
      </c>
    </row>
    <row r="214" spans="1:3" s="7" customFormat="1" ht="16.5" customHeight="1">
      <c r="A214" s="143">
        <v>3479</v>
      </c>
      <c r="B214" s="45" t="s">
        <v>1566</v>
      </c>
      <c r="C214" s="44">
        <v>858</v>
      </c>
    </row>
    <row r="215" spans="1:21" ht="16.5" customHeight="1">
      <c r="A215" s="143">
        <v>3480</v>
      </c>
      <c r="B215" s="45" t="s">
        <v>1567</v>
      </c>
      <c r="C215" s="44">
        <v>858</v>
      </c>
      <c r="G215" s="7"/>
      <c r="H215" s="7"/>
      <c r="I215" s="5"/>
      <c r="J215" s="7"/>
      <c r="K215" s="7"/>
      <c r="L215" s="7"/>
      <c r="Q215" s="5"/>
      <c r="R215" s="5"/>
      <c r="T215" s="5"/>
      <c r="U215" s="5"/>
    </row>
    <row r="216" spans="1:12" s="7" customFormat="1" ht="16.5" customHeight="1">
      <c r="A216" s="5"/>
      <c r="B216" s="8"/>
      <c r="D216" s="6"/>
      <c r="J216" s="5"/>
      <c r="K216" s="5"/>
      <c r="L216" s="5"/>
    </row>
    <row r="217" spans="1:2" s="7" customFormat="1" ht="16.5" customHeight="1">
      <c r="A217" s="16" t="s">
        <v>1675</v>
      </c>
      <c r="B217" s="11"/>
    </row>
    <row r="218" spans="1:3" s="7" customFormat="1" ht="16.5" customHeight="1">
      <c r="A218" s="359" t="s">
        <v>1446</v>
      </c>
      <c r="B218" s="17" t="s">
        <v>603</v>
      </c>
      <c r="C218" s="18" t="s">
        <v>604</v>
      </c>
    </row>
    <row r="219" spans="1:3" s="7" customFormat="1" ht="16.5" customHeight="1">
      <c r="A219" s="360"/>
      <c r="B219" s="19"/>
      <c r="C219" s="20" t="s">
        <v>612</v>
      </c>
    </row>
    <row r="220" spans="1:3" s="7" customFormat="1" ht="16.5" customHeight="1">
      <c r="A220" s="143">
        <v>3483</v>
      </c>
      <c r="B220" s="30" t="s">
        <v>703</v>
      </c>
      <c r="C220" s="40">
        <v>1090</v>
      </c>
    </row>
    <row r="221" spans="1:32" ht="16.5" customHeight="1">
      <c r="A221" s="143">
        <v>3484</v>
      </c>
      <c r="B221" s="30" t="s">
        <v>704</v>
      </c>
      <c r="C221" s="41">
        <v>1090</v>
      </c>
      <c r="G221" s="7"/>
      <c r="H221" s="7"/>
      <c r="J221" s="7"/>
      <c r="K221" s="7"/>
      <c r="L221" s="7"/>
      <c r="Q221" s="5"/>
      <c r="R221" s="5"/>
      <c r="T221" s="5"/>
      <c r="U221" s="5"/>
      <c r="X221" s="8"/>
      <c r="AC221" s="9"/>
      <c r="AE221" s="9"/>
      <c r="AF221" s="9"/>
    </row>
    <row r="222" spans="1:12" s="7" customFormat="1" ht="16.5" customHeight="1">
      <c r="A222" s="5"/>
      <c r="B222" s="8"/>
      <c r="D222" s="6"/>
      <c r="J222" s="8"/>
      <c r="K222" s="8"/>
      <c r="L222" s="8"/>
    </row>
    <row r="223" spans="1:3" s="7" customFormat="1" ht="16.5" customHeight="1">
      <c r="A223" s="16" t="s">
        <v>1676</v>
      </c>
      <c r="B223" s="11"/>
      <c r="C223" s="10"/>
    </row>
    <row r="224" spans="1:3" s="7" customFormat="1" ht="16.5" customHeight="1">
      <c r="A224" s="359" t="s">
        <v>1446</v>
      </c>
      <c r="B224" s="17" t="s">
        <v>603</v>
      </c>
      <c r="C224" s="18" t="s">
        <v>604</v>
      </c>
    </row>
    <row r="225" spans="1:3" s="7" customFormat="1" ht="16.5" customHeight="1">
      <c r="A225" s="360"/>
      <c r="B225" s="19"/>
      <c r="C225" s="20" t="s">
        <v>612</v>
      </c>
    </row>
    <row r="226" spans="1:3" s="7" customFormat="1" ht="16.5" customHeight="1">
      <c r="A226" s="143">
        <v>3487</v>
      </c>
      <c r="B226" s="45" t="s">
        <v>1568</v>
      </c>
      <c r="C226" s="40">
        <v>542</v>
      </c>
    </row>
    <row r="227" spans="1:3" s="7" customFormat="1" ht="16.5" customHeight="1">
      <c r="A227" s="143">
        <v>3488</v>
      </c>
      <c r="B227" s="45" t="s">
        <v>1569</v>
      </c>
      <c r="C227" s="40">
        <v>542</v>
      </c>
    </row>
    <row r="228" spans="1:3" s="7" customFormat="1" ht="16.5" customHeight="1">
      <c r="A228" s="143">
        <v>3491</v>
      </c>
      <c r="B228" s="30" t="s">
        <v>1570</v>
      </c>
      <c r="C228" s="40">
        <v>817</v>
      </c>
    </row>
    <row r="229" spans="1:3" s="7" customFormat="1" ht="16.5" customHeight="1">
      <c r="A229" s="143">
        <v>3492</v>
      </c>
      <c r="B229" s="30" t="s">
        <v>1571</v>
      </c>
      <c r="C229" s="40">
        <v>817</v>
      </c>
    </row>
    <row r="230" spans="1:3" s="7" customFormat="1" ht="16.5" customHeight="1">
      <c r="A230" s="143">
        <v>3495</v>
      </c>
      <c r="B230" s="45" t="s">
        <v>1572</v>
      </c>
      <c r="C230" s="40">
        <v>940</v>
      </c>
    </row>
    <row r="231" spans="1:3" s="7" customFormat="1" ht="16.5" customHeight="1">
      <c r="A231" s="143">
        <v>3496</v>
      </c>
      <c r="B231" s="45" t="s">
        <v>1573</v>
      </c>
      <c r="C231" s="40">
        <v>940</v>
      </c>
    </row>
    <row r="232" spans="1:3" s="7" customFormat="1" ht="16.5" customHeight="1">
      <c r="A232" s="143">
        <v>3499</v>
      </c>
      <c r="B232" s="30" t="s">
        <v>1574</v>
      </c>
      <c r="C232" s="40">
        <v>1067</v>
      </c>
    </row>
    <row r="233" spans="1:3" s="7" customFormat="1" ht="16.5" customHeight="1">
      <c r="A233" s="143">
        <v>3500</v>
      </c>
      <c r="B233" s="30" t="s">
        <v>1575</v>
      </c>
      <c r="C233" s="40">
        <v>1067</v>
      </c>
    </row>
    <row r="234" spans="1:3" s="7" customFormat="1" ht="16.5" customHeight="1">
      <c r="A234" s="143">
        <v>3503</v>
      </c>
      <c r="B234" s="45" t="s">
        <v>1576</v>
      </c>
      <c r="C234" s="40">
        <v>1192</v>
      </c>
    </row>
    <row r="235" spans="1:3" s="7" customFormat="1" ht="16.5" customHeight="1">
      <c r="A235" s="143">
        <v>3504</v>
      </c>
      <c r="B235" s="45" t="s">
        <v>1577</v>
      </c>
      <c r="C235" s="40">
        <v>1192</v>
      </c>
    </row>
    <row r="236" spans="1:3" s="7" customFormat="1" ht="16.5" customHeight="1">
      <c r="A236" s="143">
        <v>3507</v>
      </c>
      <c r="B236" s="30" t="s">
        <v>1578</v>
      </c>
      <c r="C236" s="40">
        <v>780</v>
      </c>
    </row>
    <row r="237" spans="1:3" s="7" customFormat="1" ht="16.5" customHeight="1">
      <c r="A237" s="143">
        <v>3508</v>
      </c>
      <c r="B237" s="30" t="s">
        <v>1579</v>
      </c>
      <c r="C237" s="40">
        <v>780</v>
      </c>
    </row>
    <row r="238" spans="1:3" s="7" customFormat="1" ht="16.5" customHeight="1">
      <c r="A238" s="143">
        <v>3511</v>
      </c>
      <c r="B238" s="45" t="s">
        <v>1580</v>
      </c>
      <c r="C238" s="40">
        <v>903</v>
      </c>
    </row>
    <row r="239" spans="1:3" s="7" customFormat="1" ht="16.5" customHeight="1">
      <c r="A239" s="143">
        <v>3512</v>
      </c>
      <c r="B239" s="45" t="s">
        <v>1581</v>
      </c>
      <c r="C239" s="40">
        <v>903</v>
      </c>
    </row>
    <row r="240" spans="1:3" s="7" customFormat="1" ht="16.5" customHeight="1">
      <c r="A240" s="143">
        <v>3515</v>
      </c>
      <c r="B240" s="30" t="s">
        <v>1582</v>
      </c>
      <c r="C240" s="40">
        <v>1030</v>
      </c>
    </row>
    <row r="241" spans="1:3" s="7" customFormat="1" ht="16.5" customHeight="1">
      <c r="A241" s="143">
        <v>3516</v>
      </c>
      <c r="B241" s="30" t="s">
        <v>1583</v>
      </c>
      <c r="C241" s="40">
        <v>1030</v>
      </c>
    </row>
    <row r="242" spans="1:3" s="7" customFormat="1" ht="16.5" customHeight="1">
      <c r="A242" s="143">
        <v>3519</v>
      </c>
      <c r="B242" s="45" t="s">
        <v>1584</v>
      </c>
      <c r="C242" s="40">
        <v>1155</v>
      </c>
    </row>
    <row r="243" spans="1:3" s="7" customFormat="1" ht="16.5" customHeight="1">
      <c r="A243" s="143">
        <v>3520</v>
      </c>
      <c r="B243" s="45" t="s">
        <v>1585</v>
      </c>
      <c r="C243" s="40">
        <v>1155</v>
      </c>
    </row>
    <row r="244" spans="1:3" s="7" customFormat="1" ht="16.5" customHeight="1">
      <c r="A244" s="143">
        <v>3523</v>
      </c>
      <c r="B244" s="30" t="s">
        <v>1586</v>
      </c>
      <c r="C244" s="40">
        <v>857</v>
      </c>
    </row>
    <row r="245" spans="1:3" s="7" customFormat="1" ht="16.5" customHeight="1">
      <c r="A245" s="143">
        <v>3524</v>
      </c>
      <c r="B245" s="30" t="s">
        <v>1587</v>
      </c>
      <c r="C245" s="40">
        <v>857</v>
      </c>
    </row>
    <row r="246" spans="1:3" s="7" customFormat="1" ht="16.5" customHeight="1">
      <c r="A246" s="143">
        <v>3527</v>
      </c>
      <c r="B246" s="45" t="s">
        <v>1588</v>
      </c>
      <c r="C246" s="40">
        <v>985</v>
      </c>
    </row>
    <row r="247" spans="1:3" s="7" customFormat="1" ht="16.5" customHeight="1">
      <c r="A247" s="143">
        <v>3528</v>
      </c>
      <c r="B247" s="45" t="s">
        <v>1589</v>
      </c>
      <c r="C247" s="40">
        <v>985</v>
      </c>
    </row>
    <row r="248" spans="1:3" s="7" customFormat="1" ht="16.5" customHeight="1">
      <c r="A248" s="143">
        <v>3531</v>
      </c>
      <c r="B248" s="30" t="s">
        <v>1590</v>
      </c>
      <c r="C248" s="40">
        <v>1109</v>
      </c>
    </row>
    <row r="249" spans="1:3" s="7" customFormat="1" ht="16.5" customHeight="1">
      <c r="A249" s="143">
        <v>3532</v>
      </c>
      <c r="B249" s="30" t="s">
        <v>1591</v>
      </c>
      <c r="C249" s="40">
        <v>1109</v>
      </c>
    </row>
    <row r="250" spans="1:3" s="7" customFormat="1" ht="16.5" customHeight="1">
      <c r="A250" s="143">
        <v>3535</v>
      </c>
      <c r="B250" s="45" t="s">
        <v>1592</v>
      </c>
      <c r="C250" s="40">
        <v>964</v>
      </c>
    </row>
    <row r="251" spans="1:3" s="7" customFormat="1" ht="16.5" customHeight="1">
      <c r="A251" s="143">
        <v>3536</v>
      </c>
      <c r="B251" s="45" t="s">
        <v>1593</v>
      </c>
      <c r="C251" s="40">
        <v>964</v>
      </c>
    </row>
    <row r="252" spans="1:3" s="7" customFormat="1" ht="16.5" customHeight="1">
      <c r="A252" s="143">
        <v>3539</v>
      </c>
      <c r="B252" s="30" t="s">
        <v>1594</v>
      </c>
      <c r="C252" s="40">
        <v>1088</v>
      </c>
    </row>
    <row r="253" spans="1:3" s="7" customFormat="1" ht="16.5" customHeight="1">
      <c r="A253" s="143">
        <v>3540</v>
      </c>
      <c r="B253" s="30" t="s">
        <v>1595</v>
      </c>
      <c r="C253" s="40">
        <v>1088</v>
      </c>
    </row>
    <row r="254" spans="1:3" s="7" customFormat="1" ht="16.5" customHeight="1">
      <c r="A254" s="143">
        <v>3543</v>
      </c>
      <c r="B254" s="45" t="s">
        <v>1596</v>
      </c>
      <c r="C254" s="40">
        <v>1068</v>
      </c>
    </row>
    <row r="255" spans="1:34" ht="16.5" customHeight="1">
      <c r="A255" s="143">
        <v>3544</v>
      </c>
      <c r="B255" s="45" t="s">
        <v>1597</v>
      </c>
      <c r="C255" s="41">
        <v>1068</v>
      </c>
      <c r="G255" s="7"/>
      <c r="H255" s="7"/>
      <c r="I255" s="5"/>
      <c r="J255" s="7"/>
      <c r="K255" s="7"/>
      <c r="L255" s="7"/>
      <c r="M255" s="8"/>
      <c r="N255" s="8"/>
      <c r="Q255" s="5"/>
      <c r="R255" s="5"/>
      <c r="T255" s="5"/>
      <c r="U255" s="5"/>
      <c r="Z255" s="8"/>
      <c r="AE255" s="9"/>
      <c r="AG255" s="9"/>
      <c r="AH255" s="9"/>
    </row>
    <row r="256" spans="1:12" s="7" customFormat="1" ht="16.5" customHeight="1">
      <c r="A256" s="5"/>
      <c r="B256" s="8"/>
      <c r="C256" s="11"/>
      <c r="D256" s="6"/>
      <c r="J256" s="8"/>
      <c r="K256" s="8"/>
      <c r="L256" s="8"/>
    </row>
    <row r="257" spans="1:3" s="7" customFormat="1" ht="41.25" customHeight="1">
      <c r="A257" s="361" t="s">
        <v>1677</v>
      </c>
      <c r="B257" s="361"/>
      <c r="C257" s="361"/>
    </row>
    <row r="258" spans="1:3" s="7" customFormat="1" ht="16.5" customHeight="1">
      <c r="A258" s="357" t="s">
        <v>1446</v>
      </c>
      <c r="B258" s="17" t="s">
        <v>603</v>
      </c>
      <c r="C258" s="18" t="s">
        <v>604</v>
      </c>
    </row>
    <row r="259" spans="1:3" s="7" customFormat="1" ht="16.5" customHeight="1">
      <c r="A259" s="358"/>
      <c r="B259" s="19"/>
      <c r="C259" s="20" t="s">
        <v>612</v>
      </c>
    </row>
    <row r="260" spans="1:3" s="7" customFormat="1" ht="16.5" customHeight="1">
      <c r="A260" s="36">
        <v>3607</v>
      </c>
      <c r="B260" s="45" t="s">
        <v>765</v>
      </c>
      <c r="C260" s="40">
        <v>985</v>
      </c>
    </row>
    <row r="261" spans="1:3" s="7" customFormat="1" ht="16.5" customHeight="1">
      <c r="A261" s="36">
        <v>3608</v>
      </c>
      <c r="B261" s="45" t="s">
        <v>766</v>
      </c>
      <c r="C261" s="40">
        <v>985</v>
      </c>
    </row>
    <row r="262" spans="1:3" s="7" customFormat="1" ht="16.5" customHeight="1">
      <c r="A262" s="36">
        <v>3611</v>
      </c>
      <c r="B262" s="30" t="s">
        <v>883</v>
      </c>
      <c r="C262" s="40">
        <v>1068</v>
      </c>
    </row>
    <row r="263" spans="1:3" s="7" customFormat="1" ht="16.5" customHeight="1">
      <c r="A263" s="36">
        <v>3612</v>
      </c>
      <c r="B263" s="30" t="s">
        <v>767</v>
      </c>
      <c r="C263" s="40">
        <v>1068</v>
      </c>
    </row>
    <row r="264" spans="1:3" s="7" customFormat="1" ht="16.5" customHeight="1">
      <c r="A264" s="36">
        <v>3615</v>
      </c>
      <c r="B264" s="45" t="s">
        <v>768</v>
      </c>
      <c r="C264" s="40">
        <v>1127</v>
      </c>
    </row>
    <row r="265" spans="1:3" s="7" customFormat="1" ht="16.5" customHeight="1">
      <c r="A265" s="36">
        <v>3616</v>
      </c>
      <c r="B265" s="45" t="s">
        <v>769</v>
      </c>
      <c r="C265" s="40">
        <v>1127</v>
      </c>
    </row>
    <row r="266" spans="1:3" s="7" customFormat="1" ht="16.5" customHeight="1">
      <c r="A266" s="36">
        <v>3619</v>
      </c>
      <c r="B266" s="30" t="s">
        <v>770</v>
      </c>
      <c r="C266" s="40">
        <v>880</v>
      </c>
    </row>
    <row r="267" spans="1:3" s="7" customFormat="1" ht="16.5" customHeight="1">
      <c r="A267" s="36">
        <v>3620</v>
      </c>
      <c r="B267" s="30" t="s">
        <v>771</v>
      </c>
      <c r="C267" s="40">
        <v>880</v>
      </c>
    </row>
    <row r="268" spans="1:3" s="7" customFormat="1" ht="16.5" customHeight="1">
      <c r="A268" s="36">
        <v>3623</v>
      </c>
      <c r="B268" s="45" t="s">
        <v>772</v>
      </c>
      <c r="C268" s="40">
        <v>965</v>
      </c>
    </row>
    <row r="269" spans="1:3" s="7" customFormat="1" ht="16.5" customHeight="1">
      <c r="A269" s="36">
        <v>3624</v>
      </c>
      <c r="B269" s="45" t="s">
        <v>773</v>
      </c>
      <c r="C269" s="40">
        <v>965</v>
      </c>
    </row>
    <row r="270" spans="1:3" s="7" customFormat="1" ht="16.5" customHeight="1">
      <c r="A270" s="36">
        <v>3627</v>
      </c>
      <c r="B270" s="30" t="s">
        <v>774</v>
      </c>
      <c r="C270" s="40">
        <v>1048</v>
      </c>
    </row>
    <row r="271" spans="1:3" s="7" customFormat="1" ht="16.5" customHeight="1">
      <c r="A271" s="36">
        <v>3628</v>
      </c>
      <c r="B271" s="30" t="s">
        <v>775</v>
      </c>
      <c r="C271" s="40">
        <v>1048</v>
      </c>
    </row>
    <row r="272" spans="1:3" s="7" customFormat="1" ht="16.5" customHeight="1">
      <c r="A272" s="36">
        <v>3631</v>
      </c>
      <c r="B272" s="45" t="s">
        <v>776</v>
      </c>
      <c r="C272" s="40">
        <v>1022</v>
      </c>
    </row>
    <row r="273" spans="1:3" s="7" customFormat="1" ht="16.5" customHeight="1">
      <c r="A273" s="36">
        <v>3632</v>
      </c>
      <c r="B273" s="45" t="s">
        <v>777</v>
      </c>
      <c r="C273" s="40">
        <v>1022</v>
      </c>
    </row>
    <row r="274" spans="1:3" s="7" customFormat="1" ht="16.5" customHeight="1">
      <c r="A274" s="36">
        <v>3635</v>
      </c>
      <c r="B274" s="30" t="s">
        <v>778</v>
      </c>
      <c r="C274" s="40">
        <v>1105</v>
      </c>
    </row>
    <row r="275" spans="1:3" s="7" customFormat="1" ht="16.5" customHeight="1">
      <c r="A275" s="36">
        <v>3636</v>
      </c>
      <c r="B275" s="30" t="s">
        <v>779</v>
      </c>
      <c r="C275" s="40">
        <v>1105</v>
      </c>
    </row>
    <row r="276" spans="1:3" s="7" customFormat="1" ht="16.5" customHeight="1">
      <c r="A276" s="36">
        <v>3639</v>
      </c>
      <c r="B276" s="45" t="s">
        <v>780</v>
      </c>
      <c r="C276" s="40">
        <v>1173</v>
      </c>
    </row>
    <row r="277" spans="1:3" s="7" customFormat="1" ht="16.5" customHeight="1">
      <c r="A277" s="36">
        <v>3640</v>
      </c>
      <c r="B277" s="45" t="s">
        <v>781</v>
      </c>
      <c r="C277" s="40">
        <v>1173</v>
      </c>
    </row>
    <row r="278" spans="1:3" s="7" customFormat="1" ht="16.5" customHeight="1">
      <c r="A278" s="36">
        <v>3643</v>
      </c>
      <c r="B278" s="30" t="s">
        <v>782</v>
      </c>
      <c r="C278" s="40">
        <v>752</v>
      </c>
    </row>
    <row r="279" spans="1:3" s="7" customFormat="1" ht="16.5" customHeight="1">
      <c r="A279" s="36">
        <v>3644</v>
      </c>
      <c r="B279" s="30" t="s">
        <v>783</v>
      </c>
      <c r="C279" s="40">
        <v>752</v>
      </c>
    </row>
    <row r="280" spans="1:3" s="7" customFormat="1" ht="16.5" customHeight="1">
      <c r="A280" s="36">
        <v>3647</v>
      </c>
      <c r="B280" s="45" t="s">
        <v>784</v>
      </c>
      <c r="C280" s="40">
        <v>834</v>
      </c>
    </row>
    <row r="281" spans="1:3" s="7" customFormat="1" ht="16.5" customHeight="1">
      <c r="A281" s="36">
        <v>3648</v>
      </c>
      <c r="B281" s="45" t="s">
        <v>785</v>
      </c>
      <c r="C281" s="40">
        <v>834</v>
      </c>
    </row>
    <row r="282" spans="1:3" s="7" customFormat="1" ht="16.5" customHeight="1">
      <c r="A282" s="36">
        <v>3651</v>
      </c>
      <c r="B282" s="30" t="s">
        <v>786</v>
      </c>
      <c r="C282" s="40">
        <v>919</v>
      </c>
    </row>
    <row r="283" spans="1:3" s="7" customFormat="1" ht="16.5" customHeight="1">
      <c r="A283" s="36">
        <v>3652</v>
      </c>
      <c r="B283" s="30" t="s">
        <v>787</v>
      </c>
      <c r="C283" s="40">
        <v>919</v>
      </c>
    </row>
    <row r="284" spans="1:3" s="7" customFormat="1" ht="16.5" customHeight="1">
      <c r="A284" s="36">
        <v>3655</v>
      </c>
      <c r="B284" s="45" t="s">
        <v>788</v>
      </c>
      <c r="C284" s="40">
        <v>1002</v>
      </c>
    </row>
    <row r="285" spans="1:3" s="7" customFormat="1" ht="16.5" customHeight="1">
      <c r="A285" s="36">
        <v>3656</v>
      </c>
      <c r="B285" s="45" t="s">
        <v>789</v>
      </c>
      <c r="C285" s="40">
        <v>1002</v>
      </c>
    </row>
    <row r="286" spans="1:3" s="7" customFormat="1" ht="16.5" customHeight="1">
      <c r="A286" s="36">
        <v>3659</v>
      </c>
      <c r="B286" s="30" t="s">
        <v>790</v>
      </c>
      <c r="C286" s="40">
        <v>917</v>
      </c>
    </row>
    <row r="287" spans="1:3" s="7" customFormat="1" ht="16.5" customHeight="1">
      <c r="A287" s="36">
        <v>3660</v>
      </c>
      <c r="B287" s="30" t="s">
        <v>791</v>
      </c>
      <c r="C287" s="40">
        <v>917</v>
      </c>
    </row>
    <row r="288" spans="1:3" s="7" customFormat="1" ht="16.5" customHeight="1">
      <c r="A288" s="36">
        <v>3663</v>
      </c>
      <c r="B288" s="45" t="s">
        <v>792</v>
      </c>
      <c r="C288" s="40">
        <v>1002</v>
      </c>
    </row>
    <row r="289" spans="1:3" s="7" customFormat="1" ht="16.5" customHeight="1">
      <c r="A289" s="36">
        <v>3664</v>
      </c>
      <c r="B289" s="45" t="s">
        <v>793</v>
      </c>
      <c r="C289" s="40">
        <v>1002</v>
      </c>
    </row>
    <row r="290" spans="1:3" s="7" customFormat="1" ht="16.5" customHeight="1">
      <c r="A290" s="36">
        <v>3667</v>
      </c>
      <c r="B290" s="30" t="s">
        <v>794</v>
      </c>
      <c r="C290" s="40">
        <v>1085</v>
      </c>
    </row>
    <row r="291" spans="1:3" s="7" customFormat="1" ht="16.5" customHeight="1">
      <c r="A291" s="36">
        <v>3668</v>
      </c>
      <c r="B291" s="30" t="s">
        <v>795</v>
      </c>
      <c r="C291" s="40">
        <v>1085</v>
      </c>
    </row>
    <row r="292" spans="1:3" s="7" customFormat="1" ht="16.5" customHeight="1">
      <c r="A292" s="36">
        <v>3671</v>
      </c>
      <c r="B292" s="45" t="s">
        <v>796</v>
      </c>
      <c r="C292" s="40">
        <v>1069</v>
      </c>
    </row>
    <row r="293" spans="1:3" s="7" customFormat="1" ht="16.5" customHeight="1">
      <c r="A293" s="36">
        <v>3672</v>
      </c>
      <c r="B293" s="45" t="s">
        <v>797</v>
      </c>
      <c r="C293" s="40">
        <v>1069</v>
      </c>
    </row>
    <row r="294" spans="1:3" s="7" customFormat="1" ht="16.5" customHeight="1">
      <c r="A294" s="36">
        <v>3675</v>
      </c>
      <c r="B294" s="30" t="s">
        <v>798</v>
      </c>
      <c r="C294" s="40">
        <v>1152</v>
      </c>
    </row>
    <row r="295" spans="1:3" s="7" customFormat="1" ht="16.5" customHeight="1">
      <c r="A295" s="36">
        <v>3676</v>
      </c>
      <c r="B295" s="30" t="s">
        <v>799</v>
      </c>
      <c r="C295" s="40">
        <v>1152</v>
      </c>
    </row>
    <row r="296" spans="1:3" s="7" customFormat="1" ht="16.5" customHeight="1">
      <c r="A296" s="36">
        <v>3679</v>
      </c>
      <c r="B296" s="45" t="s">
        <v>800</v>
      </c>
      <c r="C296" s="40">
        <v>1193</v>
      </c>
    </row>
    <row r="297" spans="1:3" s="7" customFormat="1" ht="16.5" customHeight="1">
      <c r="A297" s="36">
        <v>3680</v>
      </c>
      <c r="B297" s="45" t="s">
        <v>801</v>
      </c>
      <c r="C297" s="41">
        <v>1193</v>
      </c>
    </row>
    <row r="298" spans="1:4" s="7" customFormat="1" ht="16.5" customHeight="1">
      <c r="A298" s="23"/>
      <c r="B298" s="24"/>
      <c r="C298" s="25"/>
      <c r="D298" s="6"/>
    </row>
    <row r="299" spans="1:3" s="7" customFormat="1" ht="40.5" customHeight="1">
      <c r="A299" s="361" t="s">
        <v>1678</v>
      </c>
      <c r="B299" s="362"/>
      <c r="C299" s="362"/>
    </row>
    <row r="300" spans="1:3" s="7" customFormat="1" ht="16.5" customHeight="1">
      <c r="A300" s="357" t="s">
        <v>1446</v>
      </c>
      <c r="B300" s="17" t="s">
        <v>603</v>
      </c>
      <c r="C300" s="18" t="s">
        <v>604</v>
      </c>
    </row>
    <row r="301" spans="1:3" s="7" customFormat="1" ht="16.5" customHeight="1">
      <c r="A301" s="358"/>
      <c r="B301" s="19"/>
      <c r="C301" s="20" t="s">
        <v>612</v>
      </c>
    </row>
    <row r="302" spans="1:3" s="7" customFormat="1" ht="16.5" customHeight="1">
      <c r="A302" s="36">
        <v>3683</v>
      </c>
      <c r="B302" s="45" t="s">
        <v>802</v>
      </c>
      <c r="C302" s="40">
        <v>532</v>
      </c>
    </row>
    <row r="303" spans="1:3" s="7" customFormat="1" ht="16.5" customHeight="1">
      <c r="A303" s="36">
        <v>3684</v>
      </c>
      <c r="B303" s="45" t="s">
        <v>803</v>
      </c>
      <c r="C303" s="40">
        <v>532</v>
      </c>
    </row>
    <row r="304" spans="1:3" s="7" customFormat="1" ht="16.5" customHeight="1">
      <c r="A304" s="36">
        <v>3687</v>
      </c>
      <c r="B304" s="30" t="s">
        <v>804</v>
      </c>
      <c r="C304" s="40">
        <v>715</v>
      </c>
    </row>
    <row r="305" spans="1:3" s="7" customFormat="1" ht="16.5" customHeight="1">
      <c r="A305" s="36">
        <v>3688</v>
      </c>
      <c r="B305" s="30" t="s">
        <v>805</v>
      </c>
      <c r="C305" s="40">
        <v>715</v>
      </c>
    </row>
    <row r="306" spans="1:3" s="7" customFormat="1" ht="16.5" customHeight="1">
      <c r="A306" s="36">
        <v>3691</v>
      </c>
      <c r="B306" s="45" t="s">
        <v>806</v>
      </c>
      <c r="C306" s="40">
        <v>797</v>
      </c>
    </row>
    <row r="307" spans="1:3" s="7" customFormat="1" ht="16.5" customHeight="1">
      <c r="A307" s="36">
        <v>3692</v>
      </c>
      <c r="B307" s="45" t="s">
        <v>807</v>
      </c>
      <c r="C307" s="40">
        <v>797</v>
      </c>
    </row>
    <row r="308" spans="1:3" s="7" customFormat="1" ht="16.5" customHeight="1">
      <c r="A308" s="36">
        <v>3695</v>
      </c>
      <c r="B308" s="30" t="s">
        <v>808</v>
      </c>
      <c r="C308" s="40">
        <v>882</v>
      </c>
    </row>
    <row r="309" spans="1:3" s="7" customFormat="1" ht="16.5" customHeight="1">
      <c r="A309" s="36">
        <v>3696</v>
      </c>
      <c r="B309" s="30" t="s">
        <v>809</v>
      </c>
      <c r="C309" s="40">
        <v>882</v>
      </c>
    </row>
    <row r="310" spans="1:3" s="7" customFormat="1" ht="16.5" customHeight="1">
      <c r="A310" s="36">
        <v>3699</v>
      </c>
      <c r="B310" s="45" t="s">
        <v>810</v>
      </c>
      <c r="C310" s="40">
        <v>965</v>
      </c>
    </row>
    <row r="311" spans="1:3" s="7" customFormat="1" ht="16.5" customHeight="1">
      <c r="A311" s="36">
        <v>3700</v>
      </c>
      <c r="B311" s="45" t="s">
        <v>811</v>
      </c>
      <c r="C311" s="40">
        <v>965</v>
      </c>
    </row>
    <row r="312" spans="1:3" s="7" customFormat="1" ht="16.5" customHeight="1">
      <c r="A312" s="36">
        <v>3703</v>
      </c>
      <c r="B312" s="30" t="s">
        <v>812</v>
      </c>
      <c r="C312" s="40">
        <v>789</v>
      </c>
    </row>
    <row r="313" spans="1:3" s="7" customFormat="1" ht="16.5" customHeight="1">
      <c r="A313" s="36">
        <v>3704</v>
      </c>
      <c r="B313" s="30" t="s">
        <v>813</v>
      </c>
      <c r="C313" s="40">
        <v>789</v>
      </c>
    </row>
    <row r="314" spans="1:3" s="7" customFormat="1" ht="16.5" customHeight="1">
      <c r="A314" s="36">
        <v>3707</v>
      </c>
      <c r="B314" s="45" t="s">
        <v>814</v>
      </c>
      <c r="C314" s="40">
        <v>871</v>
      </c>
    </row>
    <row r="315" spans="1:3" s="7" customFormat="1" ht="16.5" customHeight="1">
      <c r="A315" s="36">
        <v>3708</v>
      </c>
      <c r="B315" s="45" t="s">
        <v>815</v>
      </c>
      <c r="C315" s="40">
        <v>871</v>
      </c>
    </row>
    <row r="316" spans="1:3" s="7" customFormat="1" ht="16.5" customHeight="1">
      <c r="A316" s="36">
        <v>3711</v>
      </c>
      <c r="B316" s="30" t="s">
        <v>816</v>
      </c>
      <c r="C316" s="40">
        <v>956</v>
      </c>
    </row>
    <row r="317" spans="1:3" s="7" customFormat="1" ht="16.5" customHeight="1">
      <c r="A317" s="36">
        <v>3712</v>
      </c>
      <c r="B317" s="30" t="s">
        <v>817</v>
      </c>
      <c r="C317" s="40">
        <v>956</v>
      </c>
    </row>
    <row r="318" spans="1:3" s="7" customFormat="1" ht="16.5" customHeight="1">
      <c r="A318" s="36">
        <v>3715</v>
      </c>
      <c r="B318" s="45" t="s">
        <v>818</v>
      </c>
      <c r="C318" s="40">
        <v>1039</v>
      </c>
    </row>
    <row r="319" spans="1:3" s="7" customFormat="1" ht="16.5" customHeight="1">
      <c r="A319" s="36">
        <v>3716</v>
      </c>
      <c r="B319" s="45" t="s">
        <v>819</v>
      </c>
      <c r="C319" s="40">
        <v>1039</v>
      </c>
    </row>
    <row r="320" spans="1:3" s="7" customFormat="1" ht="16.5" customHeight="1">
      <c r="A320" s="36">
        <v>3719</v>
      </c>
      <c r="B320" s="30" t="s">
        <v>820</v>
      </c>
      <c r="C320" s="40">
        <v>963</v>
      </c>
    </row>
    <row r="321" spans="1:3" s="7" customFormat="1" ht="16.5" customHeight="1">
      <c r="A321" s="36">
        <v>3720</v>
      </c>
      <c r="B321" s="30" t="s">
        <v>821</v>
      </c>
      <c r="C321" s="40">
        <v>963</v>
      </c>
    </row>
    <row r="322" spans="1:3" s="7" customFormat="1" ht="16.5" customHeight="1">
      <c r="A322" s="36">
        <v>3723</v>
      </c>
      <c r="B322" s="45" t="s">
        <v>822</v>
      </c>
      <c r="C322" s="40">
        <v>1048</v>
      </c>
    </row>
    <row r="323" spans="1:3" s="7" customFormat="1" ht="16.5" customHeight="1">
      <c r="A323" s="36">
        <v>3724</v>
      </c>
      <c r="B323" s="45" t="s">
        <v>823</v>
      </c>
      <c r="C323" s="40">
        <v>1048</v>
      </c>
    </row>
    <row r="324" spans="1:3" s="7" customFormat="1" ht="16.5" customHeight="1">
      <c r="A324" s="36">
        <v>3727</v>
      </c>
      <c r="B324" s="30" t="s">
        <v>824</v>
      </c>
      <c r="C324" s="40">
        <v>1131</v>
      </c>
    </row>
    <row r="325" spans="1:3" s="7" customFormat="1" ht="16.5" customHeight="1">
      <c r="A325" s="36">
        <v>3728</v>
      </c>
      <c r="B325" s="30" t="s">
        <v>825</v>
      </c>
      <c r="C325" s="40">
        <v>1131</v>
      </c>
    </row>
    <row r="326" spans="1:3" s="7" customFormat="1" ht="16.5" customHeight="1">
      <c r="A326" s="36">
        <v>3731</v>
      </c>
      <c r="B326" s="45" t="s">
        <v>826</v>
      </c>
      <c r="C326" s="40">
        <v>1089</v>
      </c>
    </row>
    <row r="327" spans="1:3" s="7" customFormat="1" ht="16.5" customHeight="1">
      <c r="A327" s="36">
        <v>3732</v>
      </c>
      <c r="B327" s="45" t="s">
        <v>827</v>
      </c>
      <c r="C327" s="40">
        <v>1089</v>
      </c>
    </row>
    <row r="328" spans="1:3" s="7" customFormat="1" ht="16.5" customHeight="1">
      <c r="A328" s="36">
        <v>3735</v>
      </c>
      <c r="B328" s="30" t="s">
        <v>828</v>
      </c>
      <c r="C328" s="40">
        <v>1172</v>
      </c>
    </row>
    <row r="329" spans="1:3" s="7" customFormat="1" ht="16.5" customHeight="1">
      <c r="A329" s="36">
        <v>3736</v>
      </c>
      <c r="B329" s="30" t="s">
        <v>829</v>
      </c>
      <c r="C329" s="40">
        <v>1172</v>
      </c>
    </row>
    <row r="330" spans="1:3" s="7" customFormat="1" ht="16.5" customHeight="1">
      <c r="A330" s="36">
        <v>3739</v>
      </c>
      <c r="B330" s="45" t="s">
        <v>830</v>
      </c>
      <c r="C330" s="40">
        <v>1214</v>
      </c>
    </row>
    <row r="331" spans="1:21" ht="16.5" customHeight="1">
      <c r="A331" s="36">
        <v>3740</v>
      </c>
      <c r="B331" s="45" t="s">
        <v>831</v>
      </c>
      <c r="C331" s="41">
        <v>1214</v>
      </c>
      <c r="G331" s="7"/>
      <c r="H331" s="7"/>
      <c r="I331" s="5"/>
      <c r="J331" s="7"/>
      <c r="K331" s="7"/>
      <c r="L331" s="7"/>
      <c r="Q331" s="5"/>
      <c r="R331" s="5"/>
      <c r="T331" s="5"/>
      <c r="U331" s="5"/>
    </row>
    <row r="332" spans="1:12" s="7" customFormat="1" ht="16.5" customHeight="1">
      <c r="A332" s="5"/>
      <c r="B332" s="8"/>
      <c r="D332" s="6"/>
      <c r="J332" s="5"/>
      <c r="K332" s="5"/>
      <c r="L332" s="5"/>
    </row>
    <row r="333" spans="1:3" s="7" customFormat="1" ht="35.25" customHeight="1">
      <c r="A333" s="363" t="s">
        <v>1679</v>
      </c>
      <c r="B333" s="364"/>
      <c r="C333" s="364"/>
    </row>
    <row r="334" spans="1:3" s="7" customFormat="1" ht="16.5" customHeight="1">
      <c r="A334" s="357" t="s">
        <v>1446</v>
      </c>
      <c r="B334" s="17" t="s">
        <v>603</v>
      </c>
      <c r="C334" s="18" t="s">
        <v>604</v>
      </c>
    </row>
    <row r="335" spans="1:3" s="7" customFormat="1" ht="16.5" customHeight="1">
      <c r="A335" s="358"/>
      <c r="B335" s="19"/>
      <c r="C335" s="20" t="s">
        <v>612</v>
      </c>
    </row>
    <row r="336" spans="1:3" s="7" customFormat="1" ht="16.5" customHeight="1">
      <c r="A336" s="36">
        <v>3743</v>
      </c>
      <c r="B336" s="45" t="s">
        <v>1504</v>
      </c>
      <c r="C336" s="44">
        <v>1004</v>
      </c>
    </row>
    <row r="337" spans="1:3" s="7" customFormat="1" ht="16.5" customHeight="1">
      <c r="A337" s="36">
        <v>3744</v>
      </c>
      <c r="B337" s="45" t="s">
        <v>832</v>
      </c>
      <c r="C337" s="44">
        <v>1004</v>
      </c>
    </row>
    <row r="338" spans="1:3" s="7" customFormat="1" ht="16.5" customHeight="1">
      <c r="A338" s="36">
        <v>3747</v>
      </c>
      <c r="B338" s="30" t="s">
        <v>1505</v>
      </c>
      <c r="C338" s="44">
        <v>900</v>
      </c>
    </row>
    <row r="339" spans="1:3" s="7" customFormat="1" ht="16.5" customHeight="1">
      <c r="A339" s="36">
        <v>3748</v>
      </c>
      <c r="B339" s="30" t="s">
        <v>833</v>
      </c>
      <c r="C339" s="44">
        <v>900</v>
      </c>
    </row>
    <row r="340" spans="1:3" s="7" customFormat="1" ht="16.5" customHeight="1">
      <c r="A340" s="36">
        <v>3751</v>
      </c>
      <c r="B340" s="45" t="s">
        <v>1506</v>
      </c>
      <c r="C340" s="44">
        <v>1024</v>
      </c>
    </row>
    <row r="341" spans="1:3" s="7" customFormat="1" ht="16.5" customHeight="1">
      <c r="A341" s="36">
        <v>3752</v>
      </c>
      <c r="B341" s="45" t="s">
        <v>834</v>
      </c>
      <c r="C341" s="44">
        <v>1024</v>
      </c>
    </row>
    <row r="342" spans="1:3" s="7" customFormat="1" ht="16.5" customHeight="1">
      <c r="A342" s="36">
        <v>3755</v>
      </c>
      <c r="B342" s="30" t="s">
        <v>1598</v>
      </c>
      <c r="C342" s="44">
        <v>967</v>
      </c>
    </row>
    <row r="343" spans="1:3" s="7" customFormat="1" ht="16.5" customHeight="1">
      <c r="A343" s="36">
        <v>3756</v>
      </c>
      <c r="B343" s="30" t="s">
        <v>835</v>
      </c>
      <c r="C343" s="44">
        <v>967</v>
      </c>
    </row>
    <row r="344" spans="1:3" s="7" customFormat="1" ht="16.5" customHeight="1">
      <c r="A344" s="36">
        <v>3759</v>
      </c>
      <c r="B344" s="45" t="s">
        <v>1599</v>
      </c>
      <c r="C344" s="44">
        <v>793</v>
      </c>
    </row>
    <row r="345" spans="1:3" s="7" customFormat="1" ht="16.5" customHeight="1">
      <c r="A345" s="36">
        <v>3760</v>
      </c>
      <c r="B345" s="45" t="s">
        <v>836</v>
      </c>
      <c r="C345" s="44">
        <v>793</v>
      </c>
    </row>
    <row r="346" spans="1:3" s="7" customFormat="1" ht="16.5" customHeight="1">
      <c r="A346" s="36">
        <v>3763</v>
      </c>
      <c r="B346" s="30" t="s">
        <v>1600</v>
      </c>
      <c r="C346" s="44">
        <v>921</v>
      </c>
    </row>
    <row r="347" spans="1:3" s="7" customFormat="1" ht="16.5" customHeight="1">
      <c r="A347" s="36">
        <v>3764</v>
      </c>
      <c r="B347" s="30" t="s">
        <v>837</v>
      </c>
      <c r="C347" s="44">
        <v>921</v>
      </c>
    </row>
    <row r="348" spans="1:3" s="7" customFormat="1" ht="16.5" customHeight="1">
      <c r="A348" s="36">
        <v>3767</v>
      </c>
      <c r="B348" s="45" t="s">
        <v>1601</v>
      </c>
      <c r="C348" s="44">
        <v>1045</v>
      </c>
    </row>
    <row r="349" spans="1:3" s="7" customFormat="1" ht="16.5" customHeight="1">
      <c r="A349" s="36">
        <v>3768</v>
      </c>
      <c r="B349" s="45" t="s">
        <v>838</v>
      </c>
      <c r="C349" s="44">
        <v>1045</v>
      </c>
    </row>
    <row r="350" spans="1:3" s="7" customFormat="1" ht="16.5" customHeight="1">
      <c r="A350" s="36">
        <v>3771</v>
      </c>
      <c r="B350" s="30" t="s">
        <v>1602</v>
      </c>
      <c r="C350" s="44">
        <v>863</v>
      </c>
    </row>
    <row r="351" spans="1:3" s="7" customFormat="1" ht="16.5" customHeight="1">
      <c r="A351" s="36">
        <v>3772</v>
      </c>
      <c r="B351" s="30" t="s">
        <v>839</v>
      </c>
      <c r="C351" s="42">
        <v>863</v>
      </c>
    </row>
    <row r="352" spans="1:3" s="7" customFormat="1" ht="16.5" customHeight="1">
      <c r="A352" s="36">
        <v>3775</v>
      </c>
      <c r="B352" s="45" t="s">
        <v>1603</v>
      </c>
      <c r="C352" s="44">
        <v>987</v>
      </c>
    </row>
    <row r="353" spans="1:3" s="7" customFormat="1" ht="16.5" customHeight="1">
      <c r="A353" s="36">
        <v>3776</v>
      </c>
      <c r="B353" s="45" t="s">
        <v>840</v>
      </c>
      <c r="C353" s="44">
        <v>987</v>
      </c>
    </row>
    <row r="354" spans="1:3" s="7" customFormat="1" ht="16.5" customHeight="1">
      <c r="A354" s="36">
        <v>3779</v>
      </c>
      <c r="B354" s="30" t="s">
        <v>1604</v>
      </c>
      <c r="C354" s="44">
        <v>921</v>
      </c>
    </row>
    <row r="355" spans="1:3" s="7" customFormat="1" ht="16.5" customHeight="1">
      <c r="A355" s="36">
        <v>3780</v>
      </c>
      <c r="B355" s="30" t="s">
        <v>841</v>
      </c>
      <c r="C355" s="44">
        <v>921</v>
      </c>
    </row>
    <row r="356" spans="1:3" s="7" customFormat="1" ht="16.5" customHeight="1">
      <c r="A356" s="36">
        <v>3783</v>
      </c>
      <c r="B356" s="45" t="s">
        <v>1317</v>
      </c>
      <c r="C356" s="44">
        <v>716</v>
      </c>
    </row>
    <row r="357" spans="1:3" s="7" customFormat="1" ht="16.5" customHeight="1">
      <c r="A357" s="36">
        <v>3784</v>
      </c>
      <c r="B357" s="45" t="s">
        <v>842</v>
      </c>
      <c r="C357" s="44">
        <v>716</v>
      </c>
    </row>
    <row r="358" spans="1:3" s="7" customFormat="1" ht="16.5" customHeight="1">
      <c r="A358" s="36">
        <v>3787</v>
      </c>
      <c r="B358" s="30" t="s">
        <v>1320</v>
      </c>
      <c r="C358" s="44">
        <v>839</v>
      </c>
    </row>
    <row r="359" spans="1:3" s="7" customFormat="1" ht="16.5" customHeight="1">
      <c r="A359" s="36">
        <v>3788</v>
      </c>
      <c r="B359" s="30" t="s">
        <v>843</v>
      </c>
      <c r="C359" s="44">
        <v>839</v>
      </c>
    </row>
    <row r="360" spans="1:3" s="7" customFormat="1" ht="16.5" customHeight="1">
      <c r="A360" s="36">
        <v>3791</v>
      </c>
      <c r="B360" s="45" t="s">
        <v>1323</v>
      </c>
      <c r="C360" s="44">
        <v>966</v>
      </c>
    </row>
    <row r="361" spans="1:3" s="7" customFormat="1" ht="16.5" customHeight="1">
      <c r="A361" s="36">
        <v>3792</v>
      </c>
      <c r="B361" s="45" t="s">
        <v>844</v>
      </c>
      <c r="C361" s="44">
        <v>966</v>
      </c>
    </row>
    <row r="362" spans="1:3" s="7" customFormat="1" ht="16.5" customHeight="1">
      <c r="A362" s="36">
        <v>3795</v>
      </c>
      <c r="B362" s="30" t="s">
        <v>1326</v>
      </c>
      <c r="C362" s="44">
        <v>1091</v>
      </c>
    </row>
    <row r="363" spans="1:3" s="7" customFormat="1" ht="16.5" customHeight="1">
      <c r="A363" s="36">
        <v>3796</v>
      </c>
      <c r="B363" s="30" t="s">
        <v>845</v>
      </c>
      <c r="C363" s="44">
        <v>1091</v>
      </c>
    </row>
    <row r="364" spans="1:3" s="7" customFormat="1" ht="16.5" customHeight="1">
      <c r="A364" s="36">
        <v>3799</v>
      </c>
      <c r="B364" s="45" t="s">
        <v>1329</v>
      </c>
      <c r="C364" s="44">
        <v>756</v>
      </c>
    </row>
    <row r="365" spans="1:3" s="7" customFormat="1" ht="16.5" customHeight="1">
      <c r="A365" s="36">
        <v>3800</v>
      </c>
      <c r="B365" s="45" t="s">
        <v>846</v>
      </c>
      <c r="C365" s="44">
        <v>756</v>
      </c>
    </row>
    <row r="366" spans="1:3" s="7" customFormat="1" ht="16.5" customHeight="1">
      <c r="A366" s="36">
        <v>3803</v>
      </c>
      <c r="B366" s="30" t="s">
        <v>1332</v>
      </c>
      <c r="C366" s="44">
        <v>884</v>
      </c>
    </row>
    <row r="367" spans="1:3" s="7" customFormat="1" ht="16.5" customHeight="1">
      <c r="A367" s="36">
        <v>3804</v>
      </c>
      <c r="B367" s="30" t="s">
        <v>847</v>
      </c>
      <c r="C367" s="44">
        <v>884</v>
      </c>
    </row>
    <row r="368" spans="1:3" s="7" customFormat="1" ht="16.5" customHeight="1">
      <c r="A368" s="36">
        <v>3807</v>
      </c>
      <c r="B368" s="45" t="s">
        <v>1335</v>
      </c>
      <c r="C368" s="44">
        <v>1008</v>
      </c>
    </row>
    <row r="369" spans="1:3" s="7" customFormat="1" ht="16.5" customHeight="1">
      <c r="A369" s="36">
        <v>3808</v>
      </c>
      <c r="B369" s="45" t="s">
        <v>848</v>
      </c>
      <c r="C369" s="44">
        <v>1008</v>
      </c>
    </row>
    <row r="370" spans="1:3" s="7" customFormat="1" ht="16.5" customHeight="1">
      <c r="A370" s="36">
        <v>3811</v>
      </c>
      <c r="B370" s="30" t="s">
        <v>1338</v>
      </c>
      <c r="C370" s="44">
        <v>818</v>
      </c>
    </row>
    <row r="371" spans="1:3" s="7" customFormat="1" ht="16.5" customHeight="1">
      <c r="A371" s="36">
        <v>3812</v>
      </c>
      <c r="B371" s="30" t="s">
        <v>849</v>
      </c>
      <c r="C371" s="44">
        <v>818</v>
      </c>
    </row>
    <row r="372" spans="1:3" s="7" customFormat="1" ht="16.5" customHeight="1">
      <c r="A372" s="36">
        <v>3815</v>
      </c>
      <c r="B372" s="45" t="s">
        <v>1341</v>
      </c>
      <c r="C372" s="44">
        <v>942</v>
      </c>
    </row>
    <row r="373" spans="1:3" s="7" customFormat="1" ht="16.5" customHeight="1">
      <c r="A373" s="36">
        <v>3816</v>
      </c>
      <c r="B373" s="45" t="s">
        <v>850</v>
      </c>
      <c r="C373" s="44">
        <v>942</v>
      </c>
    </row>
    <row r="374" spans="1:3" s="7" customFormat="1" ht="16.5" customHeight="1">
      <c r="A374" s="36">
        <v>3819</v>
      </c>
      <c r="B374" s="30" t="s">
        <v>1344</v>
      </c>
      <c r="C374" s="44">
        <v>900</v>
      </c>
    </row>
    <row r="375" spans="1:3" s="7" customFormat="1" ht="16.5" customHeight="1">
      <c r="A375" s="36">
        <v>3820</v>
      </c>
      <c r="B375" s="30" t="s">
        <v>851</v>
      </c>
      <c r="C375" s="44">
        <v>900</v>
      </c>
    </row>
    <row r="376" spans="1:4" s="7" customFormat="1" ht="16.5" customHeight="1">
      <c r="A376" s="23"/>
      <c r="B376" s="24"/>
      <c r="C376" s="25"/>
      <c r="D376" s="6"/>
    </row>
    <row r="377" spans="1:4" s="7" customFormat="1" ht="16.5" customHeight="1">
      <c r="A377" s="23"/>
      <c r="B377" s="24"/>
      <c r="C377" s="25"/>
      <c r="D377" s="6"/>
    </row>
    <row r="378" spans="1:3" s="7" customFormat="1" ht="34.5" customHeight="1">
      <c r="A378" s="361" t="s">
        <v>1680</v>
      </c>
      <c r="B378" s="362"/>
      <c r="C378" s="362"/>
    </row>
    <row r="379" spans="1:3" s="7" customFormat="1" ht="16.5" customHeight="1">
      <c r="A379" s="357" t="s">
        <v>1446</v>
      </c>
      <c r="B379" s="17" t="s">
        <v>603</v>
      </c>
      <c r="C379" s="18" t="s">
        <v>604</v>
      </c>
    </row>
    <row r="380" spans="1:3" s="7" customFormat="1" ht="16.5" customHeight="1">
      <c r="A380" s="358"/>
      <c r="B380" s="19"/>
      <c r="C380" s="20" t="s">
        <v>612</v>
      </c>
    </row>
    <row r="381" spans="1:3" s="7" customFormat="1" ht="16.5" customHeight="1">
      <c r="A381" s="36">
        <v>3823</v>
      </c>
      <c r="B381" s="30" t="s">
        <v>1347</v>
      </c>
      <c r="C381" s="40">
        <v>922</v>
      </c>
    </row>
    <row r="382" spans="1:23" ht="16.5" customHeight="1">
      <c r="A382" s="36">
        <v>3824</v>
      </c>
      <c r="B382" s="30" t="s">
        <v>852</v>
      </c>
      <c r="C382" s="41">
        <v>922</v>
      </c>
      <c r="G382" s="5"/>
      <c r="H382" s="5"/>
      <c r="J382" s="7"/>
      <c r="K382" s="7"/>
      <c r="L382" s="7"/>
      <c r="M382" s="8"/>
      <c r="N382" s="8"/>
      <c r="Q382" s="5"/>
      <c r="R382" s="5"/>
      <c r="S382" s="9"/>
      <c r="U382" s="5"/>
      <c r="V382" s="9"/>
      <c r="W382" s="9"/>
    </row>
    <row r="383" spans="1:12" s="7" customFormat="1" ht="16.5" customHeight="1">
      <c r="A383" s="5"/>
      <c r="B383" s="8"/>
      <c r="D383" s="6"/>
      <c r="J383" s="8"/>
      <c r="K383" s="8"/>
      <c r="L383" s="8"/>
    </row>
    <row r="384" spans="1:3" s="7" customFormat="1" ht="16.5" customHeight="1">
      <c r="A384" s="16" t="s">
        <v>1681</v>
      </c>
      <c r="B384" s="11"/>
      <c r="C384" s="10"/>
    </row>
    <row r="385" spans="1:3" s="7" customFormat="1" ht="16.5" customHeight="1">
      <c r="A385" s="357" t="s">
        <v>1446</v>
      </c>
      <c r="B385" s="17" t="s">
        <v>603</v>
      </c>
      <c r="C385" s="18" t="s">
        <v>604</v>
      </c>
    </row>
    <row r="386" spans="1:3" s="7" customFormat="1" ht="16.5" customHeight="1">
      <c r="A386" s="358"/>
      <c r="B386" s="19"/>
      <c r="C386" s="20" t="s">
        <v>612</v>
      </c>
    </row>
    <row r="387" spans="1:3" s="7" customFormat="1" ht="16.5" customHeight="1">
      <c r="A387" s="36">
        <v>3827</v>
      </c>
      <c r="B387" s="45" t="s">
        <v>853</v>
      </c>
      <c r="C387" s="40">
        <v>83</v>
      </c>
    </row>
    <row r="388" spans="1:3" s="7" customFormat="1" ht="16.5" customHeight="1">
      <c r="A388" s="36">
        <v>3828</v>
      </c>
      <c r="B388" s="45" t="s">
        <v>854</v>
      </c>
      <c r="C388" s="40">
        <v>83</v>
      </c>
    </row>
    <row r="389" spans="1:3" s="7" customFormat="1" ht="16.5" customHeight="1">
      <c r="A389" s="36">
        <v>3831</v>
      </c>
      <c r="B389" s="30" t="s">
        <v>855</v>
      </c>
      <c r="C389" s="40">
        <v>166</v>
      </c>
    </row>
    <row r="390" spans="1:3" s="7" customFormat="1" ht="16.5" customHeight="1">
      <c r="A390" s="36">
        <v>3832</v>
      </c>
      <c r="B390" s="30" t="s">
        <v>856</v>
      </c>
      <c r="C390" s="40">
        <v>166</v>
      </c>
    </row>
    <row r="391" spans="1:3" s="7" customFormat="1" ht="16.5" customHeight="1">
      <c r="A391" s="36">
        <v>3835</v>
      </c>
      <c r="B391" s="45" t="s">
        <v>857</v>
      </c>
      <c r="C391" s="40">
        <v>249</v>
      </c>
    </row>
    <row r="392" spans="1:3" s="7" customFormat="1" ht="16.5" customHeight="1">
      <c r="A392" s="36">
        <v>3836</v>
      </c>
      <c r="B392" s="45" t="s">
        <v>858</v>
      </c>
      <c r="C392" s="40">
        <v>249</v>
      </c>
    </row>
    <row r="393" spans="1:3" s="7" customFormat="1" ht="16.5" customHeight="1">
      <c r="A393" s="36">
        <v>3839</v>
      </c>
      <c r="B393" s="30" t="s">
        <v>859</v>
      </c>
      <c r="C393" s="40">
        <v>332</v>
      </c>
    </row>
    <row r="394" spans="1:3" s="7" customFormat="1" ht="16.5" customHeight="1">
      <c r="A394" s="36">
        <v>3840</v>
      </c>
      <c r="B394" s="30" t="s">
        <v>860</v>
      </c>
      <c r="C394" s="40">
        <v>332</v>
      </c>
    </row>
    <row r="395" spans="1:3" s="7" customFormat="1" ht="16.5" customHeight="1">
      <c r="A395" s="36">
        <v>3843</v>
      </c>
      <c r="B395" s="45" t="s">
        <v>861</v>
      </c>
      <c r="C395" s="40">
        <v>415</v>
      </c>
    </row>
    <row r="396" spans="1:3" s="7" customFormat="1" ht="16.5" customHeight="1">
      <c r="A396" s="36">
        <v>3844</v>
      </c>
      <c r="B396" s="45" t="s">
        <v>862</v>
      </c>
      <c r="C396" s="40">
        <v>415</v>
      </c>
    </row>
    <row r="397" spans="1:3" s="7" customFormat="1" ht="16.5" customHeight="1">
      <c r="A397" s="36">
        <v>3847</v>
      </c>
      <c r="B397" s="30" t="s">
        <v>863</v>
      </c>
      <c r="C397" s="40">
        <v>498</v>
      </c>
    </row>
    <row r="398" spans="1:3" s="7" customFormat="1" ht="16.5" customHeight="1">
      <c r="A398" s="36">
        <v>3848</v>
      </c>
      <c r="B398" s="30" t="s">
        <v>864</v>
      </c>
      <c r="C398" s="40">
        <v>498</v>
      </c>
    </row>
    <row r="399" spans="1:3" s="7" customFormat="1" ht="16.5" customHeight="1">
      <c r="A399" s="36">
        <v>3851</v>
      </c>
      <c r="B399" s="45" t="s">
        <v>865</v>
      </c>
      <c r="C399" s="40">
        <v>581</v>
      </c>
    </row>
    <row r="400" spans="1:3" s="7" customFormat="1" ht="16.5" customHeight="1">
      <c r="A400" s="36">
        <v>3852</v>
      </c>
      <c r="B400" s="45" t="s">
        <v>866</v>
      </c>
      <c r="C400" s="40">
        <v>581</v>
      </c>
    </row>
    <row r="401" spans="1:3" s="7" customFormat="1" ht="16.5" customHeight="1">
      <c r="A401" s="36">
        <v>3855</v>
      </c>
      <c r="B401" s="30" t="s">
        <v>867</v>
      </c>
      <c r="C401" s="40">
        <v>664</v>
      </c>
    </row>
    <row r="402" spans="1:3" s="7" customFormat="1" ht="16.5" customHeight="1">
      <c r="A402" s="36">
        <v>3856</v>
      </c>
      <c r="B402" s="30" t="s">
        <v>868</v>
      </c>
      <c r="C402" s="40">
        <v>664</v>
      </c>
    </row>
    <row r="403" spans="1:3" s="7" customFormat="1" ht="16.5" customHeight="1">
      <c r="A403" s="36">
        <v>3859</v>
      </c>
      <c r="B403" s="45" t="s">
        <v>869</v>
      </c>
      <c r="C403" s="40">
        <v>747</v>
      </c>
    </row>
    <row r="404" spans="1:3" s="7" customFormat="1" ht="16.5" customHeight="1">
      <c r="A404" s="36">
        <v>3860</v>
      </c>
      <c r="B404" s="45" t="s">
        <v>870</v>
      </c>
      <c r="C404" s="40">
        <v>747</v>
      </c>
    </row>
    <row r="405" spans="1:3" s="7" customFormat="1" ht="16.5" customHeight="1">
      <c r="A405" s="36">
        <v>3863</v>
      </c>
      <c r="B405" s="30" t="s">
        <v>871</v>
      </c>
      <c r="C405" s="40">
        <v>830</v>
      </c>
    </row>
    <row r="406" spans="1:3" s="7" customFormat="1" ht="16.5" customHeight="1">
      <c r="A406" s="36">
        <v>3864</v>
      </c>
      <c r="B406" s="30" t="s">
        <v>872</v>
      </c>
      <c r="C406" s="40">
        <v>830</v>
      </c>
    </row>
    <row r="407" spans="1:3" s="7" customFormat="1" ht="16.5" customHeight="1">
      <c r="A407" s="36">
        <v>3867</v>
      </c>
      <c r="B407" s="45" t="s">
        <v>873</v>
      </c>
      <c r="C407" s="40">
        <v>913</v>
      </c>
    </row>
    <row r="408" spans="1:3" s="7" customFormat="1" ht="16.5" customHeight="1">
      <c r="A408" s="36">
        <v>3868</v>
      </c>
      <c r="B408" s="45" t="s">
        <v>874</v>
      </c>
      <c r="C408" s="40">
        <v>913</v>
      </c>
    </row>
    <row r="409" spans="1:3" s="7" customFormat="1" ht="16.5" customHeight="1">
      <c r="A409" s="36">
        <v>3871</v>
      </c>
      <c r="B409" s="30" t="s">
        <v>875</v>
      </c>
      <c r="C409" s="40">
        <v>996</v>
      </c>
    </row>
    <row r="410" spans="1:3" s="7" customFormat="1" ht="16.5" customHeight="1">
      <c r="A410" s="36">
        <v>3872</v>
      </c>
      <c r="B410" s="30" t="s">
        <v>876</v>
      </c>
      <c r="C410" s="40">
        <v>996</v>
      </c>
    </row>
    <row r="411" spans="1:3" s="7" customFormat="1" ht="16.5" customHeight="1">
      <c r="A411" s="36">
        <v>3875</v>
      </c>
      <c r="B411" s="45" t="s">
        <v>110</v>
      </c>
      <c r="C411" s="40">
        <v>1079</v>
      </c>
    </row>
    <row r="412" spans="1:3" s="7" customFormat="1" ht="16.5" customHeight="1">
      <c r="A412" s="36">
        <v>3876</v>
      </c>
      <c r="B412" s="45" t="s">
        <v>111</v>
      </c>
      <c r="C412" s="40">
        <v>1079</v>
      </c>
    </row>
    <row r="413" spans="1:3" s="7" customFormat="1" ht="16.5" customHeight="1">
      <c r="A413" s="36">
        <v>3879</v>
      </c>
      <c r="B413" s="30" t="s">
        <v>112</v>
      </c>
      <c r="C413" s="40">
        <v>1162</v>
      </c>
    </row>
    <row r="414" spans="1:3" s="7" customFormat="1" ht="16.5" customHeight="1">
      <c r="A414" s="36">
        <v>3880</v>
      </c>
      <c r="B414" s="30" t="s">
        <v>113</v>
      </c>
      <c r="C414" s="40">
        <v>1162</v>
      </c>
    </row>
    <row r="415" spans="1:3" s="7" customFormat="1" ht="16.5" customHeight="1">
      <c r="A415" s="36">
        <v>3883</v>
      </c>
      <c r="B415" s="45" t="s">
        <v>114</v>
      </c>
      <c r="C415" s="40">
        <v>1245</v>
      </c>
    </row>
    <row r="416" spans="1:3" s="7" customFormat="1" ht="16.5" customHeight="1">
      <c r="A416" s="36">
        <v>3884</v>
      </c>
      <c r="B416" s="45" t="s">
        <v>115</v>
      </c>
      <c r="C416" s="40">
        <v>1245</v>
      </c>
    </row>
    <row r="417" spans="1:3" s="7" customFormat="1" ht="16.5" customHeight="1">
      <c r="A417" s="36">
        <v>3887</v>
      </c>
      <c r="B417" s="30" t="s">
        <v>116</v>
      </c>
      <c r="C417" s="40">
        <v>1328</v>
      </c>
    </row>
    <row r="418" spans="1:3" s="7" customFormat="1" ht="16.5" customHeight="1">
      <c r="A418" s="36">
        <v>3888</v>
      </c>
      <c r="B418" s="30" t="s">
        <v>117</v>
      </c>
      <c r="C418" s="40">
        <v>1328</v>
      </c>
    </row>
    <row r="419" spans="1:3" s="7" customFormat="1" ht="16.5" customHeight="1">
      <c r="A419" s="36">
        <v>3891</v>
      </c>
      <c r="B419" s="45" t="s">
        <v>118</v>
      </c>
      <c r="C419" s="40">
        <v>1411</v>
      </c>
    </row>
    <row r="420" spans="1:3" s="7" customFormat="1" ht="16.5" customHeight="1">
      <c r="A420" s="36">
        <v>3892</v>
      </c>
      <c r="B420" s="45" t="s">
        <v>119</v>
      </c>
      <c r="C420" s="40">
        <v>1411</v>
      </c>
    </row>
    <row r="421" spans="1:3" s="7" customFormat="1" ht="16.5" customHeight="1">
      <c r="A421" s="36">
        <v>3895</v>
      </c>
      <c r="B421" s="30" t="s">
        <v>120</v>
      </c>
      <c r="C421" s="40">
        <v>1494</v>
      </c>
    </row>
    <row r="422" spans="1:3" s="7" customFormat="1" ht="16.5" customHeight="1">
      <c r="A422" s="36">
        <v>3896</v>
      </c>
      <c r="B422" s="30" t="s">
        <v>121</v>
      </c>
      <c r="C422" s="40">
        <v>1494</v>
      </c>
    </row>
    <row r="423" spans="1:3" s="7" customFormat="1" ht="16.5" customHeight="1">
      <c r="A423" s="36">
        <v>3899</v>
      </c>
      <c r="B423" s="45" t="s">
        <v>122</v>
      </c>
      <c r="C423" s="40">
        <v>1577</v>
      </c>
    </row>
    <row r="424" spans="1:3" s="7" customFormat="1" ht="16.5" customHeight="1">
      <c r="A424" s="36">
        <v>3900</v>
      </c>
      <c r="B424" s="45" t="s">
        <v>123</v>
      </c>
      <c r="C424" s="40">
        <v>1577</v>
      </c>
    </row>
    <row r="425" spans="1:3" s="7" customFormat="1" ht="16.5" customHeight="1">
      <c r="A425" s="36">
        <v>3903</v>
      </c>
      <c r="B425" s="30" t="s">
        <v>124</v>
      </c>
      <c r="C425" s="40">
        <v>1660</v>
      </c>
    </row>
    <row r="426" spans="1:3" s="7" customFormat="1" ht="16.5" customHeight="1">
      <c r="A426" s="36">
        <v>3904</v>
      </c>
      <c r="B426" s="30" t="s">
        <v>125</v>
      </c>
      <c r="C426" s="40">
        <v>1660</v>
      </c>
    </row>
    <row r="427" spans="1:3" s="7" customFormat="1" ht="16.5" customHeight="1">
      <c r="A427" s="36">
        <v>3907</v>
      </c>
      <c r="B427" s="45" t="s">
        <v>126</v>
      </c>
      <c r="C427" s="40">
        <v>1743</v>
      </c>
    </row>
    <row r="428" spans="1:3" s="7" customFormat="1" ht="16.5" customHeight="1">
      <c r="A428" s="36">
        <v>3908</v>
      </c>
      <c r="B428" s="45" t="s">
        <v>127</v>
      </c>
      <c r="C428" s="41">
        <v>1743</v>
      </c>
    </row>
    <row r="429" spans="1:4" s="7" customFormat="1" ht="16.5" customHeight="1">
      <c r="A429" s="23"/>
      <c r="B429" s="24"/>
      <c r="C429" s="25"/>
      <c r="D429" s="6"/>
    </row>
    <row r="430" spans="1:2" s="7" customFormat="1" ht="16.5" customHeight="1">
      <c r="A430" s="16" t="s">
        <v>1682</v>
      </c>
      <c r="B430" s="11"/>
    </row>
    <row r="431" spans="1:3" s="7" customFormat="1" ht="16.5" customHeight="1">
      <c r="A431" s="357" t="s">
        <v>1446</v>
      </c>
      <c r="B431" s="17" t="s">
        <v>603</v>
      </c>
      <c r="C431" s="18" t="s">
        <v>604</v>
      </c>
    </row>
    <row r="432" spans="1:3" s="7" customFormat="1" ht="16.5" customHeight="1">
      <c r="A432" s="358"/>
      <c r="B432" s="19"/>
      <c r="C432" s="20" t="s">
        <v>612</v>
      </c>
    </row>
    <row r="433" spans="1:3" s="7" customFormat="1" ht="16.5" customHeight="1">
      <c r="A433" s="36">
        <v>3911</v>
      </c>
      <c r="B433" s="45" t="s">
        <v>128</v>
      </c>
      <c r="C433" s="40">
        <v>104</v>
      </c>
    </row>
    <row r="434" spans="1:3" s="7" customFormat="1" ht="16.5" customHeight="1">
      <c r="A434" s="36">
        <v>3912</v>
      </c>
      <c r="B434" s="45" t="s">
        <v>129</v>
      </c>
      <c r="C434" s="40">
        <v>104</v>
      </c>
    </row>
    <row r="435" spans="1:3" s="7" customFormat="1" ht="16.5" customHeight="1">
      <c r="A435" s="36">
        <v>3915</v>
      </c>
      <c r="B435" s="30" t="s">
        <v>130</v>
      </c>
      <c r="C435" s="40">
        <v>208</v>
      </c>
    </row>
    <row r="436" spans="1:3" s="7" customFormat="1" ht="16.5" customHeight="1">
      <c r="A436" s="36">
        <v>3916</v>
      </c>
      <c r="B436" s="30" t="s">
        <v>131</v>
      </c>
      <c r="C436" s="40">
        <v>208</v>
      </c>
    </row>
    <row r="437" spans="1:3" s="7" customFormat="1" ht="16.5" customHeight="1">
      <c r="A437" s="36">
        <v>3919</v>
      </c>
      <c r="B437" s="45" t="s">
        <v>132</v>
      </c>
      <c r="C437" s="40">
        <v>311</v>
      </c>
    </row>
    <row r="438" spans="1:3" s="7" customFormat="1" ht="16.5" customHeight="1">
      <c r="A438" s="36">
        <v>3920</v>
      </c>
      <c r="B438" s="45" t="s">
        <v>133</v>
      </c>
      <c r="C438" s="40">
        <v>311</v>
      </c>
    </row>
    <row r="439" spans="1:3" s="7" customFormat="1" ht="16.5" customHeight="1">
      <c r="A439" s="36">
        <v>3923</v>
      </c>
      <c r="B439" s="30" t="s">
        <v>134</v>
      </c>
      <c r="C439" s="40">
        <v>415</v>
      </c>
    </row>
    <row r="440" spans="1:3" s="7" customFormat="1" ht="16.5" customHeight="1">
      <c r="A440" s="36">
        <v>3924</v>
      </c>
      <c r="B440" s="30" t="s">
        <v>135</v>
      </c>
      <c r="C440" s="40">
        <v>415</v>
      </c>
    </row>
    <row r="441" spans="1:3" s="7" customFormat="1" ht="16.5" customHeight="1">
      <c r="A441" s="36">
        <v>3927</v>
      </c>
      <c r="B441" s="45" t="s">
        <v>136</v>
      </c>
      <c r="C441" s="40">
        <v>519</v>
      </c>
    </row>
    <row r="442" spans="1:21" ht="16.5" customHeight="1">
      <c r="A442" s="36">
        <v>3928</v>
      </c>
      <c r="B442" s="45" t="s">
        <v>137</v>
      </c>
      <c r="C442" s="41">
        <v>519</v>
      </c>
      <c r="G442" s="7"/>
      <c r="H442" s="7"/>
      <c r="I442" s="5"/>
      <c r="J442" s="7"/>
      <c r="K442" s="7"/>
      <c r="L442" s="7"/>
      <c r="Q442" s="5"/>
      <c r="R442" s="5"/>
      <c r="T442" s="5"/>
      <c r="U442" s="5"/>
    </row>
    <row r="443" spans="1:12" s="7" customFormat="1" ht="16.5" customHeight="1">
      <c r="A443" s="5"/>
      <c r="B443" s="8"/>
      <c r="D443" s="6"/>
      <c r="J443" s="5"/>
      <c r="K443" s="5"/>
      <c r="L443" s="5"/>
    </row>
    <row r="444" spans="1:4" s="7" customFormat="1" ht="16.5" customHeight="1">
      <c r="A444" s="10"/>
      <c r="B444" s="11"/>
      <c r="D444" s="6"/>
    </row>
    <row r="445" spans="1:2" s="7" customFormat="1" ht="16.5" customHeight="1">
      <c r="A445" s="16" t="s">
        <v>1683</v>
      </c>
      <c r="B445" s="11"/>
    </row>
    <row r="446" spans="1:3" s="7" customFormat="1" ht="16.5" customHeight="1">
      <c r="A446" s="357" t="s">
        <v>1446</v>
      </c>
      <c r="B446" s="17" t="s">
        <v>603</v>
      </c>
      <c r="C446" s="18" t="s">
        <v>604</v>
      </c>
    </row>
    <row r="447" spans="1:3" s="7" customFormat="1" ht="16.5" customHeight="1">
      <c r="A447" s="358"/>
      <c r="B447" s="19"/>
      <c r="C447" s="20" t="s">
        <v>612</v>
      </c>
    </row>
    <row r="448" spans="1:3" s="7" customFormat="1" ht="16.5" customHeight="1">
      <c r="A448" s="36">
        <v>3931</v>
      </c>
      <c r="B448" s="45" t="s">
        <v>138</v>
      </c>
      <c r="C448" s="40">
        <v>104</v>
      </c>
    </row>
    <row r="449" spans="1:3" s="7" customFormat="1" ht="16.5" customHeight="1">
      <c r="A449" s="36">
        <v>3932</v>
      </c>
      <c r="B449" s="45" t="s">
        <v>139</v>
      </c>
      <c r="C449" s="40">
        <v>104</v>
      </c>
    </row>
    <row r="450" spans="1:3" s="7" customFormat="1" ht="16.5" customHeight="1">
      <c r="A450" s="36">
        <v>3935</v>
      </c>
      <c r="B450" s="30" t="s">
        <v>140</v>
      </c>
      <c r="C450" s="40">
        <v>208</v>
      </c>
    </row>
    <row r="451" spans="1:3" s="7" customFormat="1" ht="16.5" customHeight="1">
      <c r="A451" s="36">
        <v>3936</v>
      </c>
      <c r="B451" s="30" t="s">
        <v>141</v>
      </c>
      <c r="C451" s="40">
        <v>208</v>
      </c>
    </row>
    <row r="452" spans="1:3" s="7" customFormat="1" ht="16.5" customHeight="1">
      <c r="A452" s="36">
        <v>3939</v>
      </c>
      <c r="B452" s="45" t="s">
        <v>142</v>
      </c>
      <c r="C452" s="40">
        <v>311</v>
      </c>
    </row>
    <row r="453" spans="1:3" s="7" customFormat="1" ht="16.5" customHeight="1">
      <c r="A453" s="36">
        <v>3940</v>
      </c>
      <c r="B453" s="45" t="s">
        <v>143</v>
      </c>
      <c r="C453" s="40">
        <v>311</v>
      </c>
    </row>
    <row r="454" spans="1:3" s="7" customFormat="1" ht="16.5" customHeight="1">
      <c r="A454" s="36">
        <v>3943</v>
      </c>
      <c r="B454" s="30" t="s">
        <v>144</v>
      </c>
      <c r="C454" s="40">
        <v>415</v>
      </c>
    </row>
    <row r="455" spans="1:3" s="7" customFormat="1" ht="16.5" customHeight="1">
      <c r="A455" s="36">
        <v>3944</v>
      </c>
      <c r="B455" s="30" t="s">
        <v>145</v>
      </c>
      <c r="C455" s="40">
        <v>415</v>
      </c>
    </row>
    <row r="456" spans="1:3" s="7" customFormat="1" ht="16.5" customHeight="1">
      <c r="A456" s="36">
        <v>3947</v>
      </c>
      <c r="B456" s="45" t="s">
        <v>146</v>
      </c>
      <c r="C456" s="40">
        <v>519</v>
      </c>
    </row>
    <row r="457" spans="1:3" s="7" customFormat="1" ht="16.5" customHeight="1">
      <c r="A457" s="36">
        <v>3948</v>
      </c>
      <c r="B457" s="45" t="s">
        <v>147</v>
      </c>
      <c r="C457" s="40">
        <v>519</v>
      </c>
    </row>
    <row r="458" spans="1:3" s="7" customFormat="1" ht="16.5" customHeight="1">
      <c r="A458" s="36">
        <v>3951</v>
      </c>
      <c r="B458" s="30" t="s">
        <v>148</v>
      </c>
      <c r="C458" s="40">
        <v>623</v>
      </c>
    </row>
    <row r="459" spans="1:3" s="7" customFormat="1" ht="16.5" customHeight="1">
      <c r="A459" s="36">
        <v>3952</v>
      </c>
      <c r="B459" s="30" t="s">
        <v>149</v>
      </c>
      <c r="C459" s="40">
        <v>623</v>
      </c>
    </row>
    <row r="460" spans="1:3" s="7" customFormat="1" ht="16.5" customHeight="1">
      <c r="A460" s="36">
        <v>3955</v>
      </c>
      <c r="B460" s="45" t="s">
        <v>150</v>
      </c>
      <c r="C460" s="40">
        <v>726</v>
      </c>
    </row>
    <row r="461" spans="1:3" s="7" customFormat="1" ht="16.5" customHeight="1">
      <c r="A461" s="36">
        <v>3956</v>
      </c>
      <c r="B461" s="45" t="s">
        <v>151</v>
      </c>
      <c r="C461" s="40">
        <v>726</v>
      </c>
    </row>
    <row r="462" spans="1:3" s="7" customFormat="1" ht="16.5" customHeight="1">
      <c r="A462" s="36">
        <v>3959</v>
      </c>
      <c r="B462" s="30" t="s">
        <v>152</v>
      </c>
      <c r="C462" s="40">
        <v>830</v>
      </c>
    </row>
    <row r="463" spans="1:3" s="7" customFormat="1" ht="16.5" customHeight="1">
      <c r="A463" s="36">
        <v>3960</v>
      </c>
      <c r="B463" s="30" t="s">
        <v>153</v>
      </c>
      <c r="C463" s="40">
        <v>830</v>
      </c>
    </row>
    <row r="464" spans="1:3" s="7" customFormat="1" ht="16.5" customHeight="1">
      <c r="A464" s="36">
        <v>3963</v>
      </c>
      <c r="B464" s="45" t="s">
        <v>154</v>
      </c>
      <c r="C464" s="40">
        <v>934</v>
      </c>
    </row>
    <row r="465" spans="1:21" ht="16.5" customHeight="1">
      <c r="A465" s="36">
        <v>3964</v>
      </c>
      <c r="B465" s="45" t="s">
        <v>155</v>
      </c>
      <c r="C465" s="41">
        <v>934</v>
      </c>
      <c r="G465" s="7"/>
      <c r="H465" s="7"/>
      <c r="I465" s="5"/>
      <c r="J465" s="7"/>
      <c r="K465" s="7"/>
      <c r="L465" s="7"/>
      <c r="Q465" s="5"/>
      <c r="R465" s="5"/>
      <c r="T465" s="5"/>
      <c r="U465" s="5"/>
    </row>
    <row r="466" spans="1:12" s="7" customFormat="1" ht="16.5" customHeight="1">
      <c r="A466" s="10"/>
      <c r="B466" s="11"/>
      <c r="D466" s="6"/>
      <c r="J466" s="5"/>
      <c r="K466" s="5"/>
      <c r="L466" s="5"/>
    </row>
    <row r="467" spans="1:2" s="7" customFormat="1" ht="16.5" customHeight="1">
      <c r="A467" s="16" t="s">
        <v>1684</v>
      </c>
      <c r="B467" s="11"/>
    </row>
    <row r="468" spans="1:3" s="7" customFormat="1" ht="16.5" customHeight="1">
      <c r="A468" s="357" t="s">
        <v>1446</v>
      </c>
      <c r="B468" s="17" t="s">
        <v>603</v>
      </c>
      <c r="C468" s="18" t="s">
        <v>604</v>
      </c>
    </row>
    <row r="469" spans="1:3" s="7" customFormat="1" ht="16.5" customHeight="1">
      <c r="A469" s="358"/>
      <c r="B469" s="19"/>
      <c r="C469" s="20" t="s">
        <v>612</v>
      </c>
    </row>
    <row r="470" spans="1:3" s="7" customFormat="1" ht="16.5" customHeight="1">
      <c r="A470" s="36">
        <v>3967</v>
      </c>
      <c r="B470" s="45" t="s">
        <v>156</v>
      </c>
      <c r="C470" s="40">
        <v>125</v>
      </c>
    </row>
    <row r="471" spans="1:3" s="7" customFormat="1" ht="16.5" customHeight="1">
      <c r="A471" s="36">
        <v>3968</v>
      </c>
      <c r="B471" s="45" t="s">
        <v>157</v>
      </c>
      <c r="C471" s="40">
        <v>125</v>
      </c>
    </row>
    <row r="472" spans="1:3" s="7" customFormat="1" ht="16.5" customHeight="1">
      <c r="A472" s="36">
        <v>3971</v>
      </c>
      <c r="B472" s="30" t="s">
        <v>158</v>
      </c>
      <c r="C472" s="40">
        <v>249</v>
      </c>
    </row>
    <row r="473" spans="1:3" s="7" customFormat="1" ht="16.5" customHeight="1">
      <c r="A473" s="36">
        <v>3972</v>
      </c>
      <c r="B473" s="30" t="s">
        <v>159</v>
      </c>
      <c r="C473" s="40">
        <v>249</v>
      </c>
    </row>
    <row r="474" spans="1:3" s="7" customFormat="1" ht="16.5" customHeight="1">
      <c r="A474" s="36">
        <v>3975</v>
      </c>
      <c r="B474" s="45" t="s">
        <v>160</v>
      </c>
      <c r="C474" s="40">
        <v>374</v>
      </c>
    </row>
    <row r="475" spans="1:3" s="7" customFormat="1" ht="16.5" customHeight="1">
      <c r="A475" s="36">
        <v>3976</v>
      </c>
      <c r="B475" s="45" t="s">
        <v>161</v>
      </c>
      <c r="C475" s="40">
        <v>374</v>
      </c>
    </row>
    <row r="476" spans="1:3" s="7" customFormat="1" ht="16.5" customHeight="1">
      <c r="A476" s="36">
        <v>3979</v>
      </c>
      <c r="B476" s="30" t="s">
        <v>162</v>
      </c>
      <c r="C476" s="40">
        <v>498</v>
      </c>
    </row>
    <row r="477" spans="1:3" s="7" customFormat="1" ht="16.5" customHeight="1">
      <c r="A477" s="36">
        <v>3980</v>
      </c>
      <c r="B477" s="30" t="s">
        <v>163</v>
      </c>
      <c r="C477" s="40">
        <v>498</v>
      </c>
    </row>
    <row r="478" spans="1:3" s="7" customFormat="1" ht="16.5" customHeight="1">
      <c r="A478" s="36">
        <v>3983</v>
      </c>
      <c r="B478" s="45" t="s">
        <v>164</v>
      </c>
      <c r="C478" s="40">
        <v>623</v>
      </c>
    </row>
    <row r="479" spans="1:3" s="7" customFormat="1" ht="16.5" customHeight="1">
      <c r="A479" s="36">
        <v>3984</v>
      </c>
      <c r="B479" s="45" t="s">
        <v>165</v>
      </c>
      <c r="C479" s="40">
        <v>623</v>
      </c>
    </row>
    <row r="480" spans="1:3" s="7" customFormat="1" ht="16.5" customHeight="1">
      <c r="A480" s="36">
        <v>3987</v>
      </c>
      <c r="B480" s="30" t="s">
        <v>166</v>
      </c>
      <c r="C480" s="40">
        <v>747</v>
      </c>
    </row>
    <row r="481" spans="1:3" s="7" customFormat="1" ht="16.5" customHeight="1">
      <c r="A481" s="36">
        <v>3988</v>
      </c>
      <c r="B481" s="30" t="s">
        <v>167</v>
      </c>
      <c r="C481" s="40">
        <v>747</v>
      </c>
    </row>
    <row r="482" spans="1:3" s="7" customFormat="1" ht="16.5" customHeight="1">
      <c r="A482" s="36">
        <v>3991</v>
      </c>
      <c r="B482" s="45" t="s">
        <v>168</v>
      </c>
      <c r="C482" s="40">
        <v>872</v>
      </c>
    </row>
    <row r="483" spans="1:3" s="7" customFormat="1" ht="16.5" customHeight="1">
      <c r="A483" s="36">
        <v>3992</v>
      </c>
      <c r="B483" s="45" t="s">
        <v>169</v>
      </c>
      <c r="C483" s="40">
        <v>872</v>
      </c>
    </row>
    <row r="484" spans="1:3" s="7" customFormat="1" ht="16.5" customHeight="1">
      <c r="A484" s="36">
        <v>3995</v>
      </c>
      <c r="B484" s="30" t="s">
        <v>170</v>
      </c>
      <c r="C484" s="40">
        <v>996</v>
      </c>
    </row>
    <row r="485" spans="1:3" s="7" customFormat="1" ht="16.5" customHeight="1">
      <c r="A485" s="36">
        <v>3996</v>
      </c>
      <c r="B485" s="30" t="s">
        <v>171</v>
      </c>
      <c r="C485" s="40">
        <v>996</v>
      </c>
    </row>
    <row r="486" spans="1:3" s="7" customFormat="1" ht="16.5" customHeight="1">
      <c r="A486" s="36">
        <v>3999</v>
      </c>
      <c r="B486" s="45" t="s">
        <v>172</v>
      </c>
      <c r="C486" s="40">
        <v>1121</v>
      </c>
    </row>
    <row r="487" spans="1:3" s="7" customFormat="1" ht="16.5" customHeight="1">
      <c r="A487" s="36">
        <v>4000</v>
      </c>
      <c r="B487" s="45" t="s">
        <v>173</v>
      </c>
      <c r="C487" s="40">
        <v>1121</v>
      </c>
    </row>
    <row r="488" spans="1:3" s="7" customFormat="1" ht="16.5" customHeight="1">
      <c r="A488" s="36">
        <v>4003</v>
      </c>
      <c r="B488" s="30" t="s">
        <v>174</v>
      </c>
      <c r="C488" s="40">
        <v>1245</v>
      </c>
    </row>
    <row r="489" spans="1:3" s="7" customFormat="1" ht="16.5" customHeight="1">
      <c r="A489" s="36">
        <v>4004</v>
      </c>
      <c r="B489" s="30" t="s">
        <v>175</v>
      </c>
      <c r="C489" s="40">
        <v>1245</v>
      </c>
    </row>
    <row r="490" spans="1:3" s="7" customFormat="1" ht="16.5" customHeight="1">
      <c r="A490" s="36">
        <v>4007</v>
      </c>
      <c r="B490" s="45" t="s">
        <v>176</v>
      </c>
      <c r="C490" s="40">
        <v>1370</v>
      </c>
    </row>
    <row r="491" spans="1:3" s="7" customFormat="1" ht="16.5" customHeight="1">
      <c r="A491" s="36">
        <v>4008</v>
      </c>
      <c r="B491" s="45" t="s">
        <v>177</v>
      </c>
      <c r="C491" s="40">
        <v>1370</v>
      </c>
    </row>
    <row r="492" spans="1:3" s="7" customFormat="1" ht="16.5" customHeight="1">
      <c r="A492" s="36">
        <v>4011</v>
      </c>
      <c r="B492" s="30" t="s">
        <v>178</v>
      </c>
      <c r="C492" s="40">
        <v>1494</v>
      </c>
    </row>
    <row r="493" spans="1:3" s="7" customFormat="1" ht="16.5" customHeight="1">
      <c r="A493" s="36">
        <v>4012</v>
      </c>
      <c r="B493" s="30" t="s">
        <v>179</v>
      </c>
      <c r="C493" s="40">
        <v>1494</v>
      </c>
    </row>
    <row r="494" spans="1:3" s="7" customFormat="1" ht="16.5" customHeight="1">
      <c r="A494" s="36">
        <v>4015</v>
      </c>
      <c r="B494" s="45" t="s">
        <v>180</v>
      </c>
      <c r="C494" s="40">
        <v>1619</v>
      </c>
    </row>
    <row r="495" spans="1:21" ht="16.5" customHeight="1">
      <c r="A495" s="36">
        <v>4016</v>
      </c>
      <c r="B495" s="45" t="s">
        <v>181</v>
      </c>
      <c r="C495" s="41">
        <v>1619</v>
      </c>
      <c r="G495" s="7"/>
      <c r="H495" s="7"/>
      <c r="I495" s="5"/>
      <c r="J495" s="7"/>
      <c r="K495" s="7"/>
      <c r="L495" s="7"/>
      <c r="Q495" s="5"/>
      <c r="R495" s="5"/>
      <c r="T495" s="5"/>
      <c r="U495" s="5"/>
    </row>
    <row r="496" spans="1:12" s="7" customFormat="1" ht="16.5" customHeight="1">
      <c r="A496" s="5"/>
      <c r="B496" s="8"/>
      <c r="D496" s="6"/>
      <c r="J496" s="5"/>
      <c r="K496" s="5"/>
      <c r="L496" s="5"/>
    </row>
    <row r="497" spans="7:12" ht="16.5" customHeight="1">
      <c r="G497" s="7"/>
      <c r="H497" s="7"/>
      <c r="J497" s="7"/>
      <c r="K497" s="7"/>
      <c r="L497" s="7"/>
    </row>
    <row r="498" spans="7:8" ht="16.5" customHeight="1">
      <c r="G498" s="7"/>
      <c r="H498" s="7"/>
    </row>
  </sheetData>
  <sheetProtection autoFilter="0"/>
  <mergeCells count="22">
    <mergeCell ref="J2:L2"/>
    <mergeCell ref="A116:A117"/>
    <mergeCell ref="A300:A301"/>
    <mergeCell ref="A3:A4"/>
    <mergeCell ref="A49:A50"/>
    <mergeCell ref="A184:A185"/>
    <mergeCell ref="A468:A469"/>
    <mergeCell ref="A258:A259"/>
    <mergeCell ref="A334:A335"/>
    <mergeCell ref="A378:C378"/>
    <mergeCell ref="A379:A380"/>
    <mergeCell ref="A333:C333"/>
    <mergeCell ref="A446:A447"/>
    <mergeCell ref="A299:C299"/>
    <mergeCell ref="A385:A386"/>
    <mergeCell ref="A431:A432"/>
    <mergeCell ref="A64:A65"/>
    <mergeCell ref="A86:A87"/>
    <mergeCell ref="A218:A219"/>
    <mergeCell ref="A224:A225"/>
    <mergeCell ref="A150:A151"/>
    <mergeCell ref="A257:C257"/>
  </mergeCells>
  <hyperlinks>
    <hyperlink ref="H3" location="ロ_身体介護_有り__日中のみ" display="身体介護　有り（日中のみ）"/>
    <hyperlink ref="H4" location="ロ_身体介護_有り__早朝のみ" display="身体介護　有り（早朝のみ）"/>
    <hyperlink ref="H5" location="'サービスコード（身体介護有り）'!A63" display="身体介護　有り（夜間のみ）"/>
    <hyperlink ref="H6" location="'サービスコード（身体介護有り）'!A85" display="身体介護　有り（深夜のみ）"/>
    <hyperlink ref="H7" location="'サービスコード（身体介護有り）'!A115" display="身体介護　有り（深夜＋早朝）"/>
    <hyperlink ref="H8" location="'サービスコード（身体介護有り）'!A149" display="身体介護　有り（早朝＋日中）"/>
    <hyperlink ref="H9" location="'サービスコード（身体介護有り）'!A183" display="身体介護　有り（日中＋夜間）"/>
    <hyperlink ref="H10" location="'サービスコード（身体介護有り）'!A217" display="身体介護　有り（深夜＋早朝＋日中）"/>
    <hyperlink ref="H11" location="'サービスコード（身体介護有り）'!A223" display="身体介護　有り（夜間＋深夜）"/>
    <hyperlink ref="H12" location="'サービスコード（身体介護有り）'!A257" display="身体介護　有り（深夜＋早朝＋日中）※間隔が２時間未満"/>
    <hyperlink ref="H13" location="'サービスコード（身体介護有り）'!A299" display="身体介護　有り（深夜＋日中）※間隔が２時間未満"/>
    <hyperlink ref="H14" location="'サービスコード（身体介護有り）'!A333" display="身体介護　有り（日中＋夜間＋深夜）※間隔が２時間未満"/>
    <hyperlink ref="H15" location="'サービスコード（身体介護有り）'!A378" display="身体介護　有り（早朝＋日中＋夜間）※間隔が２時間未満"/>
    <hyperlink ref="H16" location="'サービスコード（身体介護有り）'!A384" display="身体介護　有り（日中増分）"/>
    <hyperlink ref="H17" location="'サービスコード（身体介護有り）'!A430" display="身体介護　有り（早朝増分）"/>
    <hyperlink ref="H18" location="'サービスコード（身体介護有り）'!A445" display="身体介護　有り（夜間増分）"/>
    <hyperlink ref="H19" location="'サービスコード（身体介護有り）'!A467" display="身体介護　有り（深夜増分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</sheetPr>
  <dimension ref="A1:AE116"/>
  <sheetViews>
    <sheetView view="pageBreakPreview" zoomScaleSheetLayoutView="100" zoomScalePageLayoutView="0" workbookViewId="0" topLeftCell="A1">
      <selection activeCell="W33" sqref="W33"/>
    </sheetView>
  </sheetViews>
  <sheetFormatPr defaultColWidth="9.00390625" defaultRowHeight="13.5"/>
  <cols>
    <col min="1" max="4" width="3.75390625" style="1" customWidth="1"/>
    <col min="5" max="5" width="3.625" style="1" customWidth="1"/>
    <col min="6" max="6" width="3.75390625" style="1" customWidth="1"/>
    <col min="7" max="7" width="3.875" style="1" customWidth="1"/>
    <col min="8" max="8" width="3.75390625" style="1" customWidth="1"/>
    <col min="9" max="9" width="3.875" style="1" customWidth="1"/>
    <col min="10" max="10" width="3.75390625" style="1" customWidth="1"/>
    <col min="11" max="11" width="3.875" style="1" customWidth="1"/>
    <col min="12" max="13" width="3.75390625" style="1" customWidth="1"/>
    <col min="14" max="14" width="3.875" style="1" customWidth="1"/>
    <col min="15" max="15" width="3.75390625" style="1" customWidth="1"/>
    <col min="16" max="16" width="3.625" style="1" customWidth="1"/>
    <col min="17" max="30" width="3.75390625" style="1" customWidth="1"/>
    <col min="31" max="16384" width="9.00390625" style="1" customWidth="1"/>
  </cols>
  <sheetData>
    <row r="1" spans="1:30" ht="15" customHeight="1">
      <c r="A1" s="48" t="s">
        <v>1653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  <c r="Z1" s="49"/>
      <c r="AA1" s="49"/>
      <c r="AB1" s="49"/>
      <c r="AC1" s="50"/>
      <c r="AD1" s="50"/>
    </row>
    <row r="2" spans="1:30" ht="19.5" customHeight="1">
      <c r="A2" s="51"/>
      <c r="B2" s="51"/>
      <c r="C2" s="52"/>
      <c r="D2" s="52"/>
      <c r="E2" s="53"/>
      <c r="F2" s="53"/>
      <c r="G2" s="53"/>
      <c r="H2" s="53"/>
      <c r="I2" s="53"/>
      <c r="J2" s="313" t="s">
        <v>1726</v>
      </c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54" t="s">
        <v>1459</v>
      </c>
      <c r="X2" s="313" t="s">
        <v>1730</v>
      </c>
      <c r="Y2" s="313"/>
      <c r="Z2" s="121"/>
      <c r="AA2" s="51" t="s">
        <v>881</v>
      </c>
      <c r="AB2" s="121"/>
      <c r="AC2" s="56" t="s">
        <v>1460</v>
      </c>
      <c r="AD2" s="56"/>
    </row>
    <row r="3" spans="1:30" ht="20.25" customHeight="1">
      <c r="A3" s="314" t="s">
        <v>1464</v>
      </c>
      <c r="B3" s="314"/>
      <c r="C3" s="314"/>
      <c r="D3" s="122"/>
      <c r="E3" s="123"/>
      <c r="F3" s="123"/>
      <c r="G3" s="123"/>
      <c r="H3" s="123"/>
      <c r="I3" s="123"/>
      <c r="J3" s="123"/>
      <c r="K3" s="123"/>
      <c r="L3" s="124"/>
      <c r="M3" s="315" t="s">
        <v>1468</v>
      </c>
      <c r="N3" s="316"/>
      <c r="O3" s="316"/>
      <c r="P3" s="406"/>
      <c r="Q3" s="407"/>
      <c r="R3" s="407"/>
      <c r="S3" s="407"/>
      <c r="T3" s="355" t="s">
        <v>1462</v>
      </c>
      <c r="U3" s="324" t="s">
        <v>1465</v>
      </c>
      <c r="V3" s="325"/>
      <c r="W3" s="325"/>
      <c r="X3" s="325"/>
      <c r="Y3" s="325"/>
      <c r="Z3" s="325"/>
      <c r="AA3" s="325"/>
      <c r="AB3" s="325"/>
      <c r="AC3" s="325"/>
      <c r="AD3" s="326"/>
    </row>
    <row r="4" spans="1:30" ht="20.25" customHeight="1">
      <c r="A4" s="298" t="s">
        <v>1469</v>
      </c>
      <c r="B4" s="298"/>
      <c r="C4" s="298"/>
      <c r="D4" s="395"/>
      <c r="E4" s="396"/>
      <c r="F4" s="396"/>
      <c r="G4" s="396"/>
      <c r="H4" s="396"/>
      <c r="I4" s="396"/>
      <c r="J4" s="396"/>
      <c r="K4" s="396"/>
      <c r="L4" s="397"/>
      <c r="M4" s="176"/>
      <c r="N4" s="317"/>
      <c r="O4" s="317"/>
      <c r="P4" s="408"/>
      <c r="Q4" s="409"/>
      <c r="R4" s="409"/>
      <c r="S4" s="409"/>
      <c r="T4" s="356"/>
      <c r="U4" s="125"/>
      <c r="V4" s="126"/>
      <c r="W4" s="126"/>
      <c r="X4" s="126"/>
      <c r="Y4" s="126"/>
      <c r="Z4" s="126"/>
      <c r="AA4" s="126"/>
      <c r="AB4" s="126"/>
      <c r="AC4" s="126"/>
      <c r="AD4" s="127"/>
    </row>
    <row r="5" spans="1:30" ht="20.25" customHeight="1">
      <c r="A5" s="298"/>
      <c r="B5" s="298"/>
      <c r="C5" s="298"/>
      <c r="D5" s="398"/>
      <c r="E5" s="399"/>
      <c r="F5" s="399"/>
      <c r="G5" s="399"/>
      <c r="H5" s="399"/>
      <c r="I5" s="399"/>
      <c r="J5" s="399"/>
      <c r="K5" s="399"/>
      <c r="L5" s="387"/>
      <c r="M5" s="310" t="s">
        <v>880</v>
      </c>
      <c r="N5" s="311"/>
      <c r="O5" s="311"/>
      <c r="P5" s="312" t="s">
        <v>1651</v>
      </c>
      <c r="Q5" s="178"/>
      <c r="R5" s="178"/>
      <c r="S5" s="299"/>
      <c r="T5" s="290"/>
      <c r="U5" s="400"/>
      <c r="V5" s="401"/>
      <c r="W5" s="401"/>
      <c r="X5" s="401"/>
      <c r="Y5" s="401"/>
      <c r="Z5" s="401"/>
      <c r="AA5" s="401"/>
      <c r="AB5" s="401"/>
      <c r="AC5" s="401"/>
      <c r="AD5" s="402"/>
    </row>
    <row r="6" spans="1:30" ht="20.25" customHeight="1">
      <c r="A6" s="298" t="s">
        <v>1463</v>
      </c>
      <c r="B6" s="298"/>
      <c r="C6" s="298"/>
      <c r="D6" s="390" t="s">
        <v>1467</v>
      </c>
      <c r="E6" s="390"/>
      <c r="F6" s="390"/>
      <c r="G6" s="390"/>
      <c r="H6" s="390"/>
      <c r="I6" s="390"/>
      <c r="J6" s="390"/>
      <c r="K6" s="390"/>
      <c r="L6" s="391"/>
      <c r="M6" s="300" t="s">
        <v>611</v>
      </c>
      <c r="N6" s="301"/>
      <c r="O6" s="301"/>
      <c r="P6" s="392"/>
      <c r="Q6" s="393"/>
      <c r="R6" s="394"/>
      <c r="S6" s="63" t="s">
        <v>882</v>
      </c>
      <c r="T6" s="291"/>
      <c r="U6" s="403"/>
      <c r="V6" s="404"/>
      <c r="W6" s="404"/>
      <c r="X6" s="404"/>
      <c r="Y6" s="404"/>
      <c r="Z6" s="404"/>
      <c r="AA6" s="404"/>
      <c r="AB6" s="404"/>
      <c r="AC6" s="404"/>
      <c r="AD6" s="405"/>
    </row>
    <row r="7" spans="1:30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1" ht="14.25" customHeight="1">
      <c r="A8" s="269" t="s">
        <v>605</v>
      </c>
      <c r="B8" s="272" t="s">
        <v>1451</v>
      </c>
      <c r="C8" s="275" t="s">
        <v>1452</v>
      </c>
      <c r="D8" s="276"/>
      <c r="E8" s="276"/>
      <c r="F8" s="277"/>
      <c r="G8" s="278" t="s">
        <v>1449</v>
      </c>
      <c r="H8" s="279"/>
      <c r="I8" s="275" t="s">
        <v>1455</v>
      </c>
      <c r="J8" s="276"/>
      <c r="K8" s="276"/>
      <c r="L8" s="277"/>
      <c r="M8" s="284" t="s">
        <v>1453</v>
      </c>
      <c r="N8" s="285"/>
      <c r="O8" s="242" t="s">
        <v>878</v>
      </c>
      <c r="P8" s="243"/>
      <c r="Q8" s="246" t="s">
        <v>879</v>
      </c>
      <c r="R8" s="243"/>
      <c r="S8" s="332" t="s">
        <v>1725</v>
      </c>
      <c r="T8" s="248"/>
      <c r="U8" s="248"/>
      <c r="V8" s="248"/>
      <c r="W8" s="248"/>
      <c r="X8" s="253" t="s">
        <v>1454</v>
      </c>
      <c r="Y8" s="254"/>
      <c r="Z8" s="254"/>
      <c r="AA8" s="255"/>
      <c r="AB8" s="253" t="s">
        <v>1466</v>
      </c>
      <c r="AC8" s="254"/>
      <c r="AD8" s="255"/>
      <c r="AE8" s="156" t="s">
        <v>1724</v>
      </c>
    </row>
    <row r="9" spans="1:31" ht="14.25" customHeight="1">
      <c r="A9" s="270"/>
      <c r="B9" s="273"/>
      <c r="C9" s="262" t="s">
        <v>606</v>
      </c>
      <c r="D9" s="263"/>
      <c r="E9" s="266" t="s">
        <v>607</v>
      </c>
      <c r="F9" s="267"/>
      <c r="G9" s="280"/>
      <c r="H9" s="281"/>
      <c r="I9" s="262" t="s">
        <v>606</v>
      </c>
      <c r="J9" s="263"/>
      <c r="K9" s="266" t="s">
        <v>607</v>
      </c>
      <c r="L9" s="267"/>
      <c r="M9" s="286"/>
      <c r="N9" s="287"/>
      <c r="O9" s="244"/>
      <c r="P9" s="244"/>
      <c r="Q9" s="244"/>
      <c r="R9" s="244"/>
      <c r="S9" s="249"/>
      <c r="T9" s="250"/>
      <c r="U9" s="250"/>
      <c r="V9" s="250"/>
      <c r="W9" s="250"/>
      <c r="X9" s="256"/>
      <c r="Y9" s="257"/>
      <c r="Z9" s="257"/>
      <c r="AA9" s="258"/>
      <c r="AB9" s="256"/>
      <c r="AC9" s="257"/>
      <c r="AD9" s="258"/>
      <c r="AE9" s="156"/>
    </row>
    <row r="10" spans="1:31" ht="14.25" customHeight="1">
      <c r="A10" s="271"/>
      <c r="B10" s="274"/>
      <c r="C10" s="264"/>
      <c r="D10" s="265"/>
      <c r="E10" s="265"/>
      <c r="F10" s="268"/>
      <c r="G10" s="282"/>
      <c r="H10" s="283"/>
      <c r="I10" s="264"/>
      <c r="J10" s="265"/>
      <c r="K10" s="265"/>
      <c r="L10" s="268"/>
      <c r="M10" s="288"/>
      <c r="N10" s="289"/>
      <c r="O10" s="245"/>
      <c r="P10" s="245"/>
      <c r="Q10" s="245"/>
      <c r="R10" s="245"/>
      <c r="S10" s="251"/>
      <c r="T10" s="252"/>
      <c r="U10" s="252"/>
      <c r="V10" s="252"/>
      <c r="W10" s="252"/>
      <c r="X10" s="259"/>
      <c r="Y10" s="260"/>
      <c r="Z10" s="260"/>
      <c r="AA10" s="261"/>
      <c r="AB10" s="259"/>
      <c r="AC10" s="260"/>
      <c r="AD10" s="261"/>
      <c r="AE10" s="156"/>
    </row>
    <row r="11" spans="1:31" ht="31.5" customHeight="1">
      <c r="A11" s="128"/>
      <c r="B11" s="129"/>
      <c r="C11" s="128"/>
      <c r="D11" s="130"/>
      <c r="E11" s="131"/>
      <c r="F11" s="132"/>
      <c r="G11" s="380"/>
      <c r="H11" s="381"/>
      <c r="I11" s="128"/>
      <c r="J11" s="130"/>
      <c r="K11" s="131"/>
      <c r="L11" s="132"/>
      <c r="M11" s="380"/>
      <c r="N11" s="381"/>
      <c r="O11" s="382"/>
      <c r="P11" s="383"/>
      <c r="Q11" s="238" t="str">
        <f>IF($O11=0," ",VLOOKUP($O11,'サービスコード（身体介護無し）'!$A$5:$C$288,3,FALSE))</f>
        <v> </v>
      </c>
      <c r="R11" s="239"/>
      <c r="S11" s="384"/>
      <c r="T11" s="385"/>
      <c r="U11" s="385"/>
      <c r="V11" s="385"/>
      <c r="W11" s="385"/>
      <c r="X11" s="231"/>
      <c r="Y11" s="232"/>
      <c r="Z11" s="232"/>
      <c r="AA11" s="233"/>
      <c r="AB11" s="231"/>
      <c r="AC11" s="232"/>
      <c r="AD11" s="233"/>
      <c r="AE11" s="1" t="str">
        <f>IF($O11=0," ",VLOOKUP($O11,'サービスコード（身体介護無し）'!$A$5:$C$288,2,FALSE))</f>
        <v> </v>
      </c>
    </row>
    <row r="12" spans="1:31" ht="31.5" customHeight="1">
      <c r="A12" s="133"/>
      <c r="B12" s="134"/>
      <c r="C12" s="133"/>
      <c r="D12" s="135"/>
      <c r="E12" s="136"/>
      <c r="F12" s="137"/>
      <c r="G12" s="374"/>
      <c r="H12" s="375"/>
      <c r="I12" s="133"/>
      <c r="J12" s="135"/>
      <c r="K12" s="136"/>
      <c r="L12" s="137"/>
      <c r="M12" s="374"/>
      <c r="N12" s="375"/>
      <c r="O12" s="376"/>
      <c r="P12" s="377"/>
      <c r="Q12" s="227" t="str">
        <f>IF($O12=0," ",VLOOKUP($O12,'サービスコード（身体介護無し）'!$A$5:$C$288,3,FALSE))</f>
        <v> </v>
      </c>
      <c r="R12" s="228"/>
      <c r="S12" s="378"/>
      <c r="T12" s="379"/>
      <c r="U12" s="379"/>
      <c r="V12" s="379"/>
      <c r="W12" s="379"/>
      <c r="X12" s="171"/>
      <c r="Y12" s="172"/>
      <c r="Z12" s="172"/>
      <c r="AA12" s="173"/>
      <c r="AB12" s="171"/>
      <c r="AC12" s="172"/>
      <c r="AD12" s="173"/>
      <c r="AE12" s="1" t="str">
        <f>IF($O12=0," ",VLOOKUP($O12,'サービスコード（身体介護無し）'!$A$5:$C$288,2,FALSE))</f>
        <v> </v>
      </c>
    </row>
    <row r="13" spans="1:31" ht="31.5" customHeight="1">
      <c r="A13" s="133"/>
      <c r="B13" s="134"/>
      <c r="C13" s="133"/>
      <c r="D13" s="135"/>
      <c r="E13" s="136"/>
      <c r="F13" s="137"/>
      <c r="G13" s="374"/>
      <c r="H13" s="375"/>
      <c r="I13" s="133"/>
      <c r="J13" s="135"/>
      <c r="K13" s="136"/>
      <c r="L13" s="137"/>
      <c r="M13" s="374"/>
      <c r="N13" s="375"/>
      <c r="O13" s="376"/>
      <c r="P13" s="377"/>
      <c r="Q13" s="227" t="str">
        <f>IF($O13=0," ",VLOOKUP($O13,'サービスコード（身体介護無し）'!$A$5:$C$288,3,FALSE))</f>
        <v> </v>
      </c>
      <c r="R13" s="228"/>
      <c r="S13" s="378"/>
      <c r="T13" s="379"/>
      <c r="U13" s="379"/>
      <c r="V13" s="379"/>
      <c r="W13" s="379"/>
      <c r="X13" s="171"/>
      <c r="Y13" s="172"/>
      <c r="Z13" s="172"/>
      <c r="AA13" s="173"/>
      <c r="AB13" s="171"/>
      <c r="AC13" s="172"/>
      <c r="AD13" s="173"/>
      <c r="AE13" s="1" t="str">
        <f>IF($O13=0," ",VLOOKUP($O13,'サービスコード（身体介護無し）'!$A$5:$C$288,2,FALSE))</f>
        <v> </v>
      </c>
    </row>
    <row r="14" spans="1:31" ht="31.5" customHeight="1">
      <c r="A14" s="133"/>
      <c r="B14" s="134"/>
      <c r="C14" s="133"/>
      <c r="D14" s="135"/>
      <c r="E14" s="136"/>
      <c r="F14" s="137"/>
      <c r="G14" s="374"/>
      <c r="H14" s="375"/>
      <c r="I14" s="133"/>
      <c r="J14" s="135"/>
      <c r="K14" s="136"/>
      <c r="L14" s="137"/>
      <c r="M14" s="374"/>
      <c r="N14" s="375"/>
      <c r="O14" s="376"/>
      <c r="P14" s="377"/>
      <c r="Q14" s="227" t="str">
        <f>IF($O14=0," ",VLOOKUP($O14,'サービスコード（身体介護無し）'!$A$5:$C$288,3,FALSE))</f>
        <v> </v>
      </c>
      <c r="R14" s="228"/>
      <c r="S14" s="378"/>
      <c r="T14" s="379"/>
      <c r="U14" s="379"/>
      <c r="V14" s="379"/>
      <c r="W14" s="379"/>
      <c r="X14" s="171"/>
      <c r="Y14" s="172"/>
      <c r="Z14" s="172"/>
      <c r="AA14" s="173"/>
      <c r="AB14" s="171"/>
      <c r="AC14" s="172"/>
      <c r="AD14" s="173"/>
      <c r="AE14" s="1" t="str">
        <f>IF($O14=0," ",VLOOKUP($O14,'サービスコード（身体介護無し）'!$A$5:$C$288,2,FALSE))</f>
        <v> </v>
      </c>
    </row>
    <row r="15" spans="1:31" ht="31.5" customHeight="1">
      <c r="A15" s="133"/>
      <c r="B15" s="134"/>
      <c r="C15" s="133"/>
      <c r="D15" s="135"/>
      <c r="E15" s="136"/>
      <c r="F15" s="137"/>
      <c r="G15" s="374"/>
      <c r="H15" s="375"/>
      <c r="I15" s="133"/>
      <c r="J15" s="135"/>
      <c r="K15" s="136"/>
      <c r="L15" s="137"/>
      <c r="M15" s="374"/>
      <c r="N15" s="375"/>
      <c r="O15" s="376"/>
      <c r="P15" s="377"/>
      <c r="Q15" s="227" t="str">
        <f>IF($O15=0," ",VLOOKUP($O15,'サービスコード（身体介護無し）'!$A$5:$C$288,3,FALSE))</f>
        <v> </v>
      </c>
      <c r="R15" s="228"/>
      <c r="S15" s="378"/>
      <c r="T15" s="379"/>
      <c r="U15" s="379"/>
      <c r="V15" s="379"/>
      <c r="W15" s="379"/>
      <c r="X15" s="171"/>
      <c r="Y15" s="172"/>
      <c r="Z15" s="172"/>
      <c r="AA15" s="173"/>
      <c r="AB15" s="171"/>
      <c r="AC15" s="172"/>
      <c r="AD15" s="173"/>
      <c r="AE15" s="1" t="str">
        <f>IF($O15=0," ",VLOOKUP($O15,'サービスコード（身体介護無し）'!$A$5:$C$288,2,FALSE))</f>
        <v> </v>
      </c>
    </row>
    <row r="16" spans="1:31" ht="31.5" customHeight="1">
      <c r="A16" s="133"/>
      <c r="B16" s="134"/>
      <c r="C16" s="133"/>
      <c r="D16" s="135"/>
      <c r="E16" s="136"/>
      <c r="F16" s="137"/>
      <c r="G16" s="374"/>
      <c r="H16" s="375"/>
      <c r="I16" s="133"/>
      <c r="J16" s="135"/>
      <c r="K16" s="136"/>
      <c r="L16" s="137"/>
      <c r="M16" s="374"/>
      <c r="N16" s="375"/>
      <c r="O16" s="376"/>
      <c r="P16" s="377"/>
      <c r="Q16" s="227" t="str">
        <f>IF($O16=0," ",VLOOKUP($O16,'サービスコード（身体介護無し）'!$A$5:$C$288,3,FALSE))</f>
        <v> </v>
      </c>
      <c r="R16" s="228"/>
      <c r="S16" s="378"/>
      <c r="T16" s="379"/>
      <c r="U16" s="379"/>
      <c r="V16" s="379"/>
      <c r="W16" s="379"/>
      <c r="X16" s="171"/>
      <c r="Y16" s="172"/>
      <c r="Z16" s="172"/>
      <c r="AA16" s="173"/>
      <c r="AB16" s="171"/>
      <c r="AC16" s="172"/>
      <c r="AD16" s="173"/>
      <c r="AE16" s="1" t="str">
        <f>IF($O16=0," ",VLOOKUP($O16,'サービスコード（身体介護無し）'!$A$5:$C$288,2,FALSE))</f>
        <v> </v>
      </c>
    </row>
    <row r="17" spans="1:31" ht="31.5" customHeight="1">
      <c r="A17" s="133"/>
      <c r="B17" s="134"/>
      <c r="C17" s="133"/>
      <c r="D17" s="135"/>
      <c r="E17" s="136"/>
      <c r="F17" s="137"/>
      <c r="G17" s="374"/>
      <c r="H17" s="375"/>
      <c r="I17" s="133"/>
      <c r="J17" s="135"/>
      <c r="K17" s="136"/>
      <c r="L17" s="137"/>
      <c r="M17" s="374"/>
      <c r="N17" s="375"/>
      <c r="O17" s="376"/>
      <c r="P17" s="377"/>
      <c r="Q17" s="227" t="str">
        <f>IF($O17=0," ",VLOOKUP($O17,'サービスコード（身体介護無し）'!$A$5:$C$288,3,FALSE))</f>
        <v> </v>
      </c>
      <c r="R17" s="228"/>
      <c r="S17" s="378"/>
      <c r="T17" s="379"/>
      <c r="U17" s="379"/>
      <c r="V17" s="379"/>
      <c r="W17" s="379"/>
      <c r="X17" s="171"/>
      <c r="Y17" s="172"/>
      <c r="Z17" s="172"/>
      <c r="AA17" s="173"/>
      <c r="AB17" s="171"/>
      <c r="AC17" s="172"/>
      <c r="AD17" s="173"/>
      <c r="AE17" s="1" t="str">
        <f>IF($O17=0," ",VLOOKUP($O17,'サービスコード（身体介護無し）'!$A$5:$C$288,2,FALSE))</f>
        <v> </v>
      </c>
    </row>
    <row r="18" spans="1:31" ht="31.5" customHeight="1">
      <c r="A18" s="133"/>
      <c r="B18" s="134"/>
      <c r="C18" s="133"/>
      <c r="D18" s="135"/>
      <c r="E18" s="136"/>
      <c r="F18" s="137"/>
      <c r="G18" s="374"/>
      <c r="H18" s="375"/>
      <c r="I18" s="133"/>
      <c r="J18" s="135"/>
      <c r="K18" s="136"/>
      <c r="L18" s="137"/>
      <c r="M18" s="374"/>
      <c r="N18" s="375"/>
      <c r="O18" s="376"/>
      <c r="P18" s="377"/>
      <c r="Q18" s="227" t="str">
        <f>IF($O18=0," ",VLOOKUP($O18,'サービスコード（身体介護無し）'!$A$5:$C$288,3,FALSE))</f>
        <v> </v>
      </c>
      <c r="R18" s="228"/>
      <c r="S18" s="378"/>
      <c r="T18" s="379"/>
      <c r="U18" s="379"/>
      <c r="V18" s="379"/>
      <c r="W18" s="379"/>
      <c r="X18" s="171"/>
      <c r="Y18" s="172"/>
      <c r="Z18" s="172"/>
      <c r="AA18" s="173"/>
      <c r="AB18" s="171"/>
      <c r="AC18" s="172"/>
      <c r="AD18" s="173"/>
      <c r="AE18" s="1" t="str">
        <f>IF($O18=0," ",VLOOKUP($O18,'サービスコード（身体介護無し）'!$A$5:$C$288,2,FALSE))</f>
        <v> </v>
      </c>
    </row>
    <row r="19" spans="1:31" ht="31.5" customHeight="1">
      <c r="A19" s="133"/>
      <c r="B19" s="134"/>
      <c r="C19" s="133"/>
      <c r="D19" s="135"/>
      <c r="E19" s="136"/>
      <c r="F19" s="137"/>
      <c r="G19" s="374"/>
      <c r="H19" s="375"/>
      <c r="I19" s="133"/>
      <c r="J19" s="135"/>
      <c r="K19" s="136"/>
      <c r="L19" s="137"/>
      <c r="M19" s="374"/>
      <c r="N19" s="375"/>
      <c r="O19" s="376"/>
      <c r="P19" s="377"/>
      <c r="Q19" s="227" t="str">
        <f>IF($O19=0," ",VLOOKUP($O19,'サービスコード（身体介護無し）'!$A$5:$C$288,3,FALSE))</f>
        <v> </v>
      </c>
      <c r="R19" s="228"/>
      <c r="S19" s="378"/>
      <c r="T19" s="379"/>
      <c r="U19" s="379"/>
      <c r="V19" s="379"/>
      <c r="W19" s="379"/>
      <c r="X19" s="171"/>
      <c r="Y19" s="172"/>
      <c r="Z19" s="172"/>
      <c r="AA19" s="173"/>
      <c r="AB19" s="171"/>
      <c r="AC19" s="172"/>
      <c r="AD19" s="173"/>
      <c r="AE19" s="1" t="str">
        <f>IF($O19=0," ",VLOOKUP($O19,'サービスコード（身体介護無し）'!$A$5:$C$288,2,FALSE))</f>
        <v> </v>
      </c>
    </row>
    <row r="20" spans="1:31" ht="31.5" customHeight="1">
      <c r="A20" s="133"/>
      <c r="B20" s="134"/>
      <c r="C20" s="133"/>
      <c r="D20" s="135"/>
      <c r="E20" s="136"/>
      <c r="F20" s="137"/>
      <c r="G20" s="374"/>
      <c r="H20" s="375"/>
      <c r="I20" s="133"/>
      <c r="J20" s="135"/>
      <c r="K20" s="136"/>
      <c r="L20" s="137"/>
      <c r="M20" s="374"/>
      <c r="N20" s="375"/>
      <c r="O20" s="376"/>
      <c r="P20" s="377"/>
      <c r="Q20" s="227" t="str">
        <f>IF($O20=0," ",VLOOKUP($O20,'サービスコード（身体介護無し）'!$A$5:$C$288,3,FALSE))</f>
        <v> </v>
      </c>
      <c r="R20" s="228"/>
      <c r="S20" s="378"/>
      <c r="T20" s="379"/>
      <c r="U20" s="379"/>
      <c r="V20" s="379"/>
      <c r="W20" s="379"/>
      <c r="X20" s="171"/>
      <c r="Y20" s="172"/>
      <c r="Z20" s="172"/>
      <c r="AA20" s="173"/>
      <c r="AB20" s="171"/>
      <c r="AC20" s="172"/>
      <c r="AD20" s="173"/>
      <c r="AE20" s="1" t="str">
        <f>IF($O20=0," ",VLOOKUP($O20,'サービスコード（身体介護無し）'!$A$5:$C$288,2,FALSE))</f>
        <v> </v>
      </c>
    </row>
    <row r="21" spans="1:31" ht="31.5" customHeight="1">
      <c r="A21" s="133"/>
      <c r="B21" s="134"/>
      <c r="C21" s="133"/>
      <c r="D21" s="135"/>
      <c r="E21" s="136"/>
      <c r="F21" s="137"/>
      <c r="G21" s="374"/>
      <c r="H21" s="375"/>
      <c r="I21" s="133"/>
      <c r="J21" s="135"/>
      <c r="K21" s="136"/>
      <c r="L21" s="137"/>
      <c r="M21" s="374"/>
      <c r="N21" s="375"/>
      <c r="O21" s="376"/>
      <c r="P21" s="377"/>
      <c r="Q21" s="227" t="str">
        <f>IF($O21=0," ",VLOOKUP($O21,'サービスコード（身体介護無し）'!$A$5:$C$288,3,FALSE))</f>
        <v> </v>
      </c>
      <c r="R21" s="228"/>
      <c r="S21" s="378"/>
      <c r="T21" s="379"/>
      <c r="U21" s="379"/>
      <c r="V21" s="379"/>
      <c r="W21" s="379"/>
      <c r="X21" s="171"/>
      <c r="Y21" s="172"/>
      <c r="Z21" s="172"/>
      <c r="AA21" s="173"/>
      <c r="AB21" s="171"/>
      <c r="AC21" s="172"/>
      <c r="AD21" s="173"/>
      <c r="AE21" s="1" t="str">
        <f>IF($O21=0," ",VLOOKUP($O21,'サービスコード（身体介護無し）'!$A$5:$C$288,2,FALSE))</f>
        <v> </v>
      </c>
    </row>
    <row r="22" spans="1:31" ht="31.5" customHeight="1">
      <c r="A22" s="133"/>
      <c r="B22" s="134"/>
      <c r="C22" s="133"/>
      <c r="D22" s="135"/>
      <c r="E22" s="136"/>
      <c r="F22" s="137"/>
      <c r="G22" s="374"/>
      <c r="H22" s="375"/>
      <c r="I22" s="133"/>
      <c r="J22" s="135"/>
      <c r="K22" s="136"/>
      <c r="L22" s="137"/>
      <c r="M22" s="374"/>
      <c r="N22" s="375"/>
      <c r="O22" s="376"/>
      <c r="P22" s="377"/>
      <c r="Q22" s="227" t="str">
        <f>IF($O22=0," ",VLOOKUP($O22,'サービスコード（身体介護無し）'!$A$5:$C$288,3,FALSE))</f>
        <v> </v>
      </c>
      <c r="R22" s="228"/>
      <c r="S22" s="378"/>
      <c r="T22" s="379"/>
      <c r="U22" s="379"/>
      <c r="V22" s="379"/>
      <c r="W22" s="379"/>
      <c r="X22" s="171"/>
      <c r="Y22" s="172"/>
      <c r="Z22" s="172"/>
      <c r="AA22" s="173"/>
      <c r="AB22" s="171"/>
      <c r="AC22" s="172"/>
      <c r="AD22" s="173"/>
      <c r="AE22" s="1" t="str">
        <f>IF($O22=0," ",VLOOKUP($O22,'サービスコード（身体介護無し）'!$A$5:$C$288,2,FALSE))</f>
        <v> </v>
      </c>
    </row>
    <row r="23" spans="1:31" ht="31.5" customHeight="1">
      <c r="A23" s="133"/>
      <c r="B23" s="134"/>
      <c r="C23" s="133"/>
      <c r="D23" s="135"/>
      <c r="E23" s="136"/>
      <c r="F23" s="137"/>
      <c r="G23" s="374"/>
      <c r="H23" s="375"/>
      <c r="I23" s="133"/>
      <c r="J23" s="135"/>
      <c r="K23" s="136"/>
      <c r="L23" s="137"/>
      <c r="M23" s="374"/>
      <c r="N23" s="375"/>
      <c r="O23" s="376"/>
      <c r="P23" s="377"/>
      <c r="Q23" s="227" t="str">
        <f>IF($O23=0," ",VLOOKUP($O23,'サービスコード（身体介護無し）'!$A$5:$C$288,3,FALSE))</f>
        <v> </v>
      </c>
      <c r="R23" s="228"/>
      <c r="S23" s="378"/>
      <c r="T23" s="379"/>
      <c r="U23" s="379"/>
      <c r="V23" s="379"/>
      <c r="W23" s="379"/>
      <c r="X23" s="171"/>
      <c r="Y23" s="172"/>
      <c r="Z23" s="172"/>
      <c r="AA23" s="173"/>
      <c r="AB23" s="171"/>
      <c r="AC23" s="172"/>
      <c r="AD23" s="173"/>
      <c r="AE23" s="1" t="str">
        <f>IF($O23=0," ",VLOOKUP($O23,'サービスコード（身体介護無し）'!$A$5:$C$288,2,FALSE))</f>
        <v> </v>
      </c>
    </row>
    <row r="24" spans="1:31" ht="31.5" customHeight="1">
      <c r="A24" s="133"/>
      <c r="B24" s="134"/>
      <c r="C24" s="133"/>
      <c r="D24" s="135"/>
      <c r="E24" s="136"/>
      <c r="F24" s="137"/>
      <c r="G24" s="374"/>
      <c r="H24" s="375"/>
      <c r="I24" s="133"/>
      <c r="J24" s="135"/>
      <c r="K24" s="136"/>
      <c r="L24" s="137"/>
      <c r="M24" s="374"/>
      <c r="N24" s="375"/>
      <c r="O24" s="376"/>
      <c r="P24" s="377"/>
      <c r="Q24" s="227" t="str">
        <f>IF($O24=0," ",VLOOKUP($O24,'サービスコード（身体介護無し）'!$A$5:$C$288,3,FALSE))</f>
        <v> </v>
      </c>
      <c r="R24" s="228"/>
      <c r="S24" s="378"/>
      <c r="T24" s="379"/>
      <c r="U24" s="379"/>
      <c r="V24" s="379"/>
      <c r="W24" s="379"/>
      <c r="X24" s="171"/>
      <c r="Y24" s="172"/>
      <c r="Z24" s="172"/>
      <c r="AA24" s="173"/>
      <c r="AB24" s="171"/>
      <c r="AC24" s="172"/>
      <c r="AD24" s="173"/>
      <c r="AE24" s="1" t="str">
        <f>IF($O24=0," ",VLOOKUP($O24,'サービスコード（身体介護無し）'!$A$5:$C$288,2,FALSE))</f>
        <v> </v>
      </c>
    </row>
    <row r="25" spans="1:31" ht="31.5" customHeight="1">
      <c r="A25" s="133"/>
      <c r="B25" s="134"/>
      <c r="C25" s="133"/>
      <c r="D25" s="135"/>
      <c r="E25" s="136"/>
      <c r="F25" s="137"/>
      <c r="G25" s="374"/>
      <c r="H25" s="375"/>
      <c r="I25" s="133"/>
      <c r="J25" s="135"/>
      <c r="K25" s="136"/>
      <c r="L25" s="137"/>
      <c r="M25" s="374"/>
      <c r="N25" s="375"/>
      <c r="O25" s="376"/>
      <c r="P25" s="377"/>
      <c r="Q25" s="227" t="str">
        <f>IF($O25=0," ",VLOOKUP($O25,'サービスコード（身体介護無し）'!$A$5:$C$288,3,FALSE))</f>
        <v> </v>
      </c>
      <c r="R25" s="228"/>
      <c r="S25" s="378"/>
      <c r="T25" s="379"/>
      <c r="U25" s="379"/>
      <c r="V25" s="379"/>
      <c r="W25" s="379"/>
      <c r="X25" s="171"/>
      <c r="Y25" s="172"/>
      <c r="Z25" s="172"/>
      <c r="AA25" s="173"/>
      <c r="AB25" s="171"/>
      <c r="AC25" s="172"/>
      <c r="AD25" s="173"/>
      <c r="AE25" s="1" t="str">
        <f>IF($O25=0," ",VLOOKUP($O25,'サービスコード（身体介護無し）'!$A$5:$C$288,2,FALSE))</f>
        <v> </v>
      </c>
    </row>
    <row r="26" spans="1:31" ht="31.5" customHeight="1">
      <c r="A26" s="133"/>
      <c r="B26" s="134"/>
      <c r="C26" s="133"/>
      <c r="D26" s="135"/>
      <c r="E26" s="136"/>
      <c r="F26" s="137"/>
      <c r="G26" s="374"/>
      <c r="H26" s="375"/>
      <c r="I26" s="133"/>
      <c r="J26" s="135"/>
      <c r="K26" s="136"/>
      <c r="L26" s="137"/>
      <c r="M26" s="374"/>
      <c r="N26" s="375"/>
      <c r="O26" s="376"/>
      <c r="P26" s="377"/>
      <c r="Q26" s="227" t="str">
        <f>IF($O26=0," ",VLOOKUP($O26,'サービスコード（身体介護無し）'!$A$5:$C$288,3,FALSE))</f>
        <v> </v>
      </c>
      <c r="R26" s="228"/>
      <c r="S26" s="378"/>
      <c r="T26" s="379"/>
      <c r="U26" s="379"/>
      <c r="V26" s="379"/>
      <c r="W26" s="379"/>
      <c r="X26" s="171"/>
      <c r="Y26" s="172"/>
      <c r="Z26" s="172"/>
      <c r="AA26" s="173"/>
      <c r="AB26" s="171"/>
      <c r="AC26" s="172"/>
      <c r="AD26" s="173"/>
      <c r="AE26" s="1" t="str">
        <f>IF($O26=0," ",VLOOKUP($O26,'サービスコード（身体介護無し）'!$A$5:$C$288,2,FALSE))</f>
        <v> </v>
      </c>
    </row>
    <row r="27" spans="1:31" ht="31.5" customHeight="1">
      <c r="A27" s="133"/>
      <c r="B27" s="134"/>
      <c r="C27" s="133"/>
      <c r="D27" s="135"/>
      <c r="E27" s="136"/>
      <c r="F27" s="137"/>
      <c r="G27" s="374"/>
      <c r="H27" s="375"/>
      <c r="I27" s="133"/>
      <c r="J27" s="135"/>
      <c r="K27" s="136"/>
      <c r="L27" s="137"/>
      <c r="M27" s="374"/>
      <c r="N27" s="375"/>
      <c r="O27" s="376"/>
      <c r="P27" s="377"/>
      <c r="Q27" s="227" t="str">
        <f>IF($O27=0," ",VLOOKUP($O27,'サービスコード（身体介護無し）'!$A$5:$C$288,3,FALSE))</f>
        <v> </v>
      </c>
      <c r="R27" s="228"/>
      <c r="S27" s="378"/>
      <c r="T27" s="379"/>
      <c r="U27" s="379"/>
      <c r="V27" s="379"/>
      <c r="W27" s="379"/>
      <c r="X27" s="171"/>
      <c r="Y27" s="172"/>
      <c r="Z27" s="172"/>
      <c r="AA27" s="173"/>
      <c r="AB27" s="171"/>
      <c r="AC27" s="172"/>
      <c r="AD27" s="173"/>
      <c r="AE27" s="1" t="str">
        <f>IF($O27=0," ",VLOOKUP($O27,'サービスコード（身体介護無し）'!$A$5:$C$288,2,FALSE))</f>
        <v> </v>
      </c>
    </row>
    <row r="28" spans="1:31" ht="31.5" customHeight="1">
      <c r="A28" s="133"/>
      <c r="B28" s="134"/>
      <c r="C28" s="133"/>
      <c r="D28" s="135"/>
      <c r="E28" s="136"/>
      <c r="F28" s="137"/>
      <c r="G28" s="374"/>
      <c r="H28" s="375"/>
      <c r="I28" s="133"/>
      <c r="J28" s="135"/>
      <c r="K28" s="136"/>
      <c r="L28" s="137"/>
      <c r="M28" s="374"/>
      <c r="N28" s="375"/>
      <c r="O28" s="376"/>
      <c r="P28" s="377"/>
      <c r="Q28" s="227" t="str">
        <f>IF($O28=0," ",VLOOKUP($O28,'サービスコード（身体介護無し）'!$A$5:$C$288,3,FALSE))</f>
        <v> </v>
      </c>
      <c r="R28" s="228"/>
      <c r="S28" s="378"/>
      <c r="T28" s="379"/>
      <c r="U28" s="379"/>
      <c r="V28" s="379"/>
      <c r="W28" s="379"/>
      <c r="X28" s="171"/>
      <c r="Y28" s="172"/>
      <c r="Z28" s="172"/>
      <c r="AA28" s="173"/>
      <c r="AB28" s="171"/>
      <c r="AC28" s="172"/>
      <c r="AD28" s="173"/>
      <c r="AE28" s="1" t="str">
        <f>IF($O28=0," ",VLOOKUP($O28,'サービスコード（身体介護無し）'!$A$5:$C$288,2,FALSE))</f>
        <v> </v>
      </c>
    </row>
    <row r="29" spans="1:31" ht="31.5" customHeight="1">
      <c r="A29" s="133"/>
      <c r="B29" s="134"/>
      <c r="C29" s="133"/>
      <c r="D29" s="135"/>
      <c r="E29" s="136"/>
      <c r="F29" s="137"/>
      <c r="G29" s="374"/>
      <c r="H29" s="375"/>
      <c r="I29" s="133"/>
      <c r="J29" s="135"/>
      <c r="K29" s="136"/>
      <c r="L29" s="137"/>
      <c r="M29" s="374"/>
      <c r="N29" s="375"/>
      <c r="O29" s="376"/>
      <c r="P29" s="377"/>
      <c r="Q29" s="227" t="str">
        <f>IF($O29=0," ",VLOOKUP($O29,'サービスコード（身体介護無し）'!$A$5:$C$288,3,FALSE))</f>
        <v> </v>
      </c>
      <c r="R29" s="228"/>
      <c r="S29" s="378"/>
      <c r="T29" s="379"/>
      <c r="U29" s="379"/>
      <c r="V29" s="379"/>
      <c r="W29" s="379"/>
      <c r="X29" s="171"/>
      <c r="Y29" s="172"/>
      <c r="Z29" s="172"/>
      <c r="AA29" s="173"/>
      <c r="AB29" s="171"/>
      <c r="AC29" s="172"/>
      <c r="AD29" s="173"/>
      <c r="AE29" s="1" t="str">
        <f>IF($O29=0," ",VLOOKUP($O29,'サービスコード（身体介護無し）'!$A$5:$C$288,2,FALSE))</f>
        <v> </v>
      </c>
    </row>
    <row r="30" spans="1:31" ht="31.5" customHeight="1">
      <c r="A30" s="138"/>
      <c r="B30" s="139"/>
      <c r="C30" s="138"/>
      <c r="D30" s="140"/>
      <c r="E30" s="141"/>
      <c r="F30" s="142"/>
      <c r="G30" s="368"/>
      <c r="H30" s="369"/>
      <c r="I30" s="138"/>
      <c r="J30" s="140"/>
      <c r="K30" s="141"/>
      <c r="L30" s="142"/>
      <c r="M30" s="368"/>
      <c r="N30" s="369"/>
      <c r="O30" s="370"/>
      <c r="P30" s="371"/>
      <c r="Q30" s="216" t="str">
        <f>IF($O30=0," ",VLOOKUP($O30,'サービスコード（身体介護無し）'!$A$5:$C$288,3,FALSE))</f>
        <v> </v>
      </c>
      <c r="R30" s="217"/>
      <c r="S30" s="372"/>
      <c r="T30" s="373"/>
      <c r="U30" s="373"/>
      <c r="V30" s="373"/>
      <c r="W30" s="373"/>
      <c r="X30" s="220"/>
      <c r="Y30" s="221"/>
      <c r="Z30" s="221"/>
      <c r="AA30" s="222"/>
      <c r="AB30" s="220"/>
      <c r="AC30" s="221"/>
      <c r="AD30" s="222"/>
      <c r="AE30" s="1" t="str">
        <f>IF($O30=0," ",VLOOKUP($O30,'サービスコード（身体介護無し）'!$A$5:$C$288,2,FALSE))</f>
        <v> </v>
      </c>
    </row>
    <row r="31" spans="1:30" ht="31.5" customHeight="1">
      <c r="A31" s="48"/>
      <c r="B31" s="48"/>
      <c r="C31" s="327" t="s">
        <v>1457</v>
      </c>
      <c r="D31" s="328"/>
      <c r="E31" s="328"/>
      <c r="F31" s="329"/>
      <c r="G31" s="208">
        <f>SUM(G11:H30)</f>
        <v>0</v>
      </c>
      <c r="H31" s="209"/>
      <c r="I31" s="206" t="s">
        <v>1456</v>
      </c>
      <c r="J31" s="206"/>
      <c r="K31" s="206"/>
      <c r="L31" s="207"/>
      <c r="M31" s="208">
        <f>SUM(M11:N30)</f>
        <v>0</v>
      </c>
      <c r="N31" s="209"/>
      <c r="O31" s="205" t="s">
        <v>1654</v>
      </c>
      <c r="P31" s="209"/>
      <c r="Q31" s="210">
        <f>SUM(Q11:Q30)</f>
        <v>0</v>
      </c>
      <c r="R31" s="211"/>
      <c r="S31" s="82"/>
      <c r="T31" s="83"/>
      <c r="U31" s="48"/>
      <c r="V31" s="48"/>
      <c r="W31" s="48"/>
      <c r="X31" s="48"/>
      <c r="Y31" s="48"/>
      <c r="Z31" s="169" t="s">
        <v>1477</v>
      </c>
      <c r="AA31" s="169"/>
      <c r="AB31" s="169"/>
      <c r="AC31" s="388" t="s">
        <v>1732</v>
      </c>
      <c r="AD31" s="389"/>
    </row>
    <row r="32" spans="1:30" ht="15" customHeight="1" thickBot="1">
      <c r="A32" s="48"/>
      <c r="B32" s="48"/>
      <c r="C32" s="84"/>
      <c r="D32" s="84"/>
      <c r="E32" s="84"/>
      <c r="F32" s="84"/>
      <c r="G32" s="85"/>
      <c r="H32" s="86"/>
      <c r="I32" s="84"/>
      <c r="J32" s="84"/>
      <c r="K32" s="84"/>
      <c r="L32" s="87"/>
      <c r="M32" s="88"/>
      <c r="N32" s="89"/>
      <c r="O32" s="87"/>
      <c r="P32" s="89"/>
      <c r="Q32" s="90"/>
      <c r="R32" s="90"/>
      <c r="S32" s="91"/>
      <c r="T32" s="91"/>
      <c r="U32" s="91"/>
      <c r="V32" s="91"/>
      <c r="W32" s="91"/>
      <c r="X32" s="48"/>
      <c r="Y32" s="48"/>
      <c r="Z32" s="48"/>
      <c r="AA32" s="48"/>
      <c r="AB32" s="48"/>
      <c r="AC32" s="48"/>
      <c r="AD32" s="83"/>
    </row>
    <row r="33" spans="1:30" ht="31.5" customHeight="1" thickBot="1">
      <c r="A33" s="195" t="s">
        <v>1471</v>
      </c>
      <c r="B33" s="196"/>
      <c r="C33" s="196"/>
      <c r="D33" s="197"/>
      <c r="E33" s="198" t="s">
        <v>1478</v>
      </c>
      <c r="F33" s="199"/>
      <c r="G33" s="199"/>
      <c r="H33" s="199"/>
      <c r="I33" s="199"/>
      <c r="J33" s="199"/>
      <c r="K33" s="200">
        <f>VLOOKUP(AC31,'サービスコード（身体介護無し）'!J4:L11,3,FALSE)</f>
        <v>10.6</v>
      </c>
      <c r="L33" s="200"/>
      <c r="M33" s="201" t="s">
        <v>1479</v>
      </c>
      <c r="N33" s="201"/>
      <c r="O33" s="201"/>
      <c r="P33" s="202"/>
      <c r="Q33" s="92" t="s">
        <v>1473</v>
      </c>
      <c r="R33" s="203">
        <f>IF(W36=1,ROUNDDOWN(Q31*K33,0),IF(W36&gt;1,"－",0))</f>
        <v>0</v>
      </c>
      <c r="S33" s="204"/>
      <c r="T33" s="93" t="s">
        <v>1472</v>
      </c>
      <c r="U33" s="94"/>
      <c r="V33" s="94"/>
      <c r="W33" s="94"/>
      <c r="X33" s="95"/>
      <c r="Y33" s="95"/>
      <c r="Z33" s="95"/>
      <c r="AA33" s="95"/>
      <c r="AB33" s="95"/>
      <c r="AC33" s="95"/>
      <c r="AD33" s="96"/>
    </row>
    <row r="34" spans="1:30" ht="31.5" customHeight="1" thickTop="1">
      <c r="A34" s="180" t="s">
        <v>1474</v>
      </c>
      <c r="B34" s="181"/>
      <c r="C34" s="181"/>
      <c r="D34" s="182"/>
      <c r="E34" s="186" t="s">
        <v>1475</v>
      </c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77"/>
      <c r="Q34" s="97" t="s">
        <v>1476</v>
      </c>
      <c r="R34" s="188">
        <f>IF(W36=1,IF(ROUNDUP(R33/10,0)&lt;P6,ROUNDUP(R33/10,0),P6),"－")</f>
        <v>0</v>
      </c>
      <c r="S34" s="189"/>
      <c r="T34" s="98"/>
      <c r="U34" s="99"/>
      <c r="V34" s="100"/>
      <c r="W34" s="166" t="s">
        <v>1481</v>
      </c>
      <c r="X34" s="167"/>
      <c r="Y34" s="167"/>
      <c r="Z34" s="167"/>
      <c r="AA34" s="167"/>
      <c r="AB34" s="167"/>
      <c r="AC34" s="167"/>
      <c r="AD34" s="168"/>
    </row>
    <row r="35" spans="1:30" ht="31.5" customHeight="1" thickBot="1">
      <c r="A35" s="183"/>
      <c r="B35" s="184"/>
      <c r="C35" s="184"/>
      <c r="D35" s="185"/>
      <c r="E35" s="190" t="s">
        <v>1655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101" t="s">
        <v>1480</v>
      </c>
      <c r="R35" s="366"/>
      <c r="S35" s="367"/>
      <c r="T35" s="102"/>
      <c r="U35" s="103"/>
      <c r="V35" s="104"/>
      <c r="W35" s="157">
        <f>IF(W36=1,IF(OR(R35&gt;=R34,R35=""),R33-R34,R33-R35),IF(W36&gt;1,"次頁へ","0"))</f>
        <v>0</v>
      </c>
      <c r="X35" s="158"/>
      <c r="Y35" s="158"/>
      <c r="Z35" s="158"/>
      <c r="AA35" s="158"/>
      <c r="AB35" s="158"/>
      <c r="AC35" s="158"/>
      <c r="AD35" s="159"/>
    </row>
    <row r="36" spans="1:30" ht="18.75" customHeight="1">
      <c r="A36" s="105"/>
      <c r="B36" s="105"/>
      <c r="C36" s="105"/>
      <c r="D36" s="105"/>
      <c r="E36" s="105"/>
      <c r="F36" s="105"/>
      <c r="G36" s="105"/>
      <c r="H36" s="106"/>
      <c r="I36" s="105"/>
      <c r="J36" s="330"/>
      <c r="K36" s="330"/>
      <c r="L36" s="107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386">
        <v>1</v>
      </c>
      <c r="X36" s="387"/>
      <c r="Y36" s="176" t="s">
        <v>608</v>
      </c>
      <c r="Z36" s="177"/>
      <c r="AA36" s="178">
        <v>1</v>
      </c>
      <c r="AB36" s="177"/>
      <c r="AC36" s="176" t="s">
        <v>609</v>
      </c>
      <c r="AD36" s="179"/>
    </row>
    <row r="37" spans="1:30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ht="15" customHeight="1">
      <c r="A38" s="48"/>
      <c r="B38" s="4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ht="15" customHeight="1">
      <c r="A39" s="48" t="s">
        <v>1458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9"/>
      <c r="Z39" s="49"/>
      <c r="AA39" s="49"/>
      <c r="AB39" s="49"/>
      <c r="AC39" s="50"/>
      <c r="AD39" s="50"/>
    </row>
    <row r="40" spans="1:30" ht="19.5" customHeight="1">
      <c r="A40" s="51"/>
      <c r="B40" s="51"/>
      <c r="C40" s="52"/>
      <c r="D40" s="52"/>
      <c r="E40" s="53"/>
      <c r="F40" s="53"/>
      <c r="G40" s="53"/>
      <c r="H40" s="53"/>
      <c r="I40" s="53"/>
      <c r="J40" s="313" t="s">
        <v>1657</v>
      </c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54" t="s">
        <v>1459</v>
      </c>
      <c r="X40" s="313" t="s">
        <v>1730</v>
      </c>
      <c r="Y40" s="313"/>
      <c r="Z40" s="52" t="str">
        <f>IF(Z2=0," ",Z2)</f>
        <v> </v>
      </c>
      <c r="AA40" s="51" t="s">
        <v>881</v>
      </c>
      <c r="AB40" s="52" t="str">
        <f>IF(AB2=0," ",AB2)</f>
        <v> </v>
      </c>
      <c r="AC40" s="56" t="s">
        <v>1460</v>
      </c>
      <c r="AD40" s="56"/>
    </row>
    <row r="41" spans="1:30" ht="20.25" customHeight="1">
      <c r="A41" s="314" t="s">
        <v>1464</v>
      </c>
      <c r="B41" s="314"/>
      <c r="C41" s="314"/>
      <c r="D41" s="110" t="str">
        <f aca="true" t="shared" si="0" ref="D41:L43">IF(D3=0," ",D3)</f>
        <v> </v>
      </c>
      <c r="E41" s="111" t="str">
        <f t="shared" si="0"/>
        <v> </v>
      </c>
      <c r="F41" s="111" t="str">
        <f t="shared" si="0"/>
        <v> </v>
      </c>
      <c r="G41" s="111" t="str">
        <f t="shared" si="0"/>
        <v> </v>
      </c>
      <c r="H41" s="111" t="str">
        <f t="shared" si="0"/>
        <v> </v>
      </c>
      <c r="I41" s="111" t="str">
        <f t="shared" si="0"/>
        <v> </v>
      </c>
      <c r="J41" s="111" t="str">
        <f t="shared" si="0"/>
        <v> </v>
      </c>
      <c r="K41" s="111" t="str">
        <f t="shared" si="0"/>
        <v> </v>
      </c>
      <c r="L41" s="112" t="str">
        <f t="shared" si="0"/>
        <v> </v>
      </c>
      <c r="M41" s="315" t="s">
        <v>1468</v>
      </c>
      <c r="N41" s="316"/>
      <c r="O41" s="316"/>
      <c r="P41" s="318" t="str">
        <f aca="true" t="shared" si="1" ref="P41:S42">IF(P3=0," ",P3)</f>
        <v> </v>
      </c>
      <c r="Q41" s="319" t="str">
        <f t="shared" si="1"/>
        <v> </v>
      </c>
      <c r="R41" s="319" t="str">
        <f t="shared" si="1"/>
        <v> </v>
      </c>
      <c r="S41" s="319" t="str">
        <f t="shared" si="1"/>
        <v> </v>
      </c>
      <c r="T41" s="322" t="s">
        <v>1462</v>
      </c>
      <c r="U41" s="324" t="s">
        <v>1465</v>
      </c>
      <c r="V41" s="325"/>
      <c r="W41" s="325"/>
      <c r="X41" s="325"/>
      <c r="Y41" s="325"/>
      <c r="Z41" s="325"/>
      <c r="AA41" s="325"/>
      <c r="AB41" s="325"/>
      <c r="AC41" s="325"/>
      <c r="AD41" s="326"/>
    </row>
    <row r="42" spans="1:30" ht="20.25" customHeight="1">
      <c r="A42" s="298" t="s">
        <v>1469</v>
      </c>
      <c r="B42" s="298"/>
      <c r="C42" s="298"/>
      <c r="D42" s="305" t="str">
        <f t="shared" si="0"/>
        <v> </v>
      </c>
      <c r="E42" s="306" t="str">
        <f t="shared" si="0"/>
        <v> </v>
      </c>
      <c r="F42" s="306" t="str">
        <f t="shared" si="0"/>
        <v> </v>
      </c>
      <c r="G42" s="306" t="str">
        <f t="shared" si="0"/>
        <v> </v>
      </c>
      <c r="H42" s="306" t="str">
        <f t="shared" si="0"/>
        <v> </v>
      </c>
      <c r="I42" s="306" t="str">
        <f t="shared" si="0"/>
        <v> </v>
      </c>
      <c r="J42" s="306" t="str">
        <f t="shared" si="0"/>
        <v> </v>
      </c>
      <c r="K42" s="306" t="str">
        <f t="shared" si="0"/>
        <v> </v>
      </c>
      <c r="L42" s="307" t="str">
        <f t="shared" si="0"/>
        <v> </v>
      </c>
      <c r="M42" s="176"/>
      <c r="N42" s="317"/>
      <c r="O42" s="317"/>
      <c r="P42" s="320" t="str">
        <f t="shared" si="1"/>
        <v> </v>
      </c>
      <c r="Q42" s="321" t="str">
        <f t="shared" si="1"/>
        <v> </v>
      </c>
      <c r="R42" s="321" t="str">
        <f t="shared" si="1"/>
        <v> </v>
      </c>
      <c r="S42" s="321" t="str">
        <f t="shared" si="1"/>
        <v> </v>
      </c>
      <c r="T42" s="323"/>
      <c r="U42" s="113">
        <f>U$4</f>
        <v>0</v>
      </c>
      <c r="V42" s="114">
        <f aca="true" t="shared" si="2" ref="V42:AD42">V$4</f>
        <v>0</v>
      </c>
      <c r="W42" s="114">
        <f t="shared" si="2"/>
        <v>0</v>
      </c>
      <c r="X42" s="114">
        <f t="shared" si="2"/>
        <v>0</v>
      </c>
      <c r="Y42" s="114">
        <f t="shared" si="2"/>
        <v>0</v>
      </c>
      <c r="Z42" s="114">
        <f t="shared" si="2"/>
        <v>0</v>
      </c>
      <c r="AA42" s="114">
        <f t="shared" si="2"/>
        <v>0</v>
      </c>
      <c r="AB42" s="114">
        <f t="shared" si="2"/>
        <v>0</v>
      </c>
      <c r="AC42" s="114">
        <f t="shared" si="2"/>
        <v>0</v>
      </c>
      <c r="AD42" s="115">
        <f t="shared" si="2"/>
        <v>0</v>
      </c>
    </row>
    <row r="43" spans="1:30" ht="20.25" customHeight="1">
      <c r="A43" s="298"/>
      <c r="B43" s="298"/>
      <c r="C43" s="298"/>
      <c r="D43" s="308" t="str">
        <f t="shared" si="0"/>
        <v> </v>
      </c>
      <c r="E43" s="309" t="str">
        <f t="shared" si="0"/>
        <v> </v>
      </c>
      <c r="F43" s="309" t="str">
        <f t="shared" si="0"/>
        <v> </v>
      </c>
      <c r="G43" s="309" t="str">
        <f t="shared" si="0"/>
        <v> </v>
      </c>
      <c r="H43" s="309" t="str">
        <f t="shared" si="0"/>
        <v> </v>
      </c>
      <c r="I43" s="309" t="str">
        <f t="shared" si="0"/>
        <v> </v>
      </c>
      <c r="J43" s="309" t="str">
        <f t="shared" si="0"/>
        <v> </v>
      </c>
      <c r="K43" s="309" t="str">
        <f t="shared" si="0"/>
        <v> </v>
      </c>
      <c r="L43" s="175" t="str">
        <f t="shared" si="0"/>
        <v> </v>
      </c>
      <c r="M43" s="310" t="s">
        <v>880</v>
      </c>
      <c r="N43" s="311"/>
      <c r="O43" s="311"/>
      <c r="P43" s="312" t="s">
        <v>1651</v>
      </c>
      <c r="Q43" s="178"/>
      <c r="R43" s="178"/>
      <c r="S43" s="299"/>
      <c r="T43" s="290"/>
      <c r="U43" s="292" t="str">
        <f aca="true" t="shared" si="3" ref="U43:AD44">IF(U5=0," ",U5)</f>
        <v> </v>
      </c>
      <c r="V43" s="293" t="str">
        <f t="shared" si="3"/>
        <v> </v>
      </c>
      <c r="W43" s="293" t="str">
        <f t="shared" si="3"/>
        <v> </v>
      </c>
      <c r="X43" s="293" t="str">
        <f t="shared" si="3"/>
        <v> </v>
      </c>
      <c r="Y43" s="293" t="str">
        <f t="shared" si="3"/>
        <v> </v>
      </c>
      <c r="Z43" s="293" t="str">
        <f t="shared" si="3"/>
        <v> </v>
      </c>
      <c r="AA43" s="293" t="str">
        <f t="shared" si="3"/>
        <v> </v>
      </c>
      <c r="AB43" s="293" t="str">
        <f t="shared" si="3"/>
        <v> </v>
      </c>
      <c r="AC43" s="293" t="str">
        <f t="shared" si="3"/>
        <v> </v>
      </c>
      <c r="AD43" s="294" t="str">
        <f t="shared" si="3"/>
        <v> </v>
      </c>
    </row>
    <row r="44" spans="1:30" ht="20.25" customHeight="1">
      <c r="A44" s="298" t="s">
        <v>1463</v>
      </c>
      <c r="B44" s="298"/>
      <c r="C44" s="298"/>
      <c r="D44" s="178" t="s">
        <v>1467</v>
      </c>
      <c r="E44" s="178"/>
      <c r="F44" s="178"/>
      <c r="G44" s="178"/>
      <c r="H44" s="178"/>
      <c r="I44" s="178"/>
      <c r="J44" s="178"/>
      <c r="K44" s="178"/>
      <c r="L44" s="299"/>
      <c r="M44" s="300" t="s">
        <v>611</v>
      </c>
      <c r="N44" s="301"/>
      <c r="O44" s="301"/>
      <c r="P44" s="302">
        <f>P6</f>
        <v>0</v>
      </c>
      <c r="Q44" s="303"/>
      <c r="R44" s="304"/>
      <c r="S44" s="63" t="s">
        <v>882</v>
      </c>
      <c r="T44" s="291"/>
      <c r="U44" s="295" t="str">
        <f t="shared" si="3"/>
        <v> </v>
      </c>
      <c r="V44" s="296" t="str">
        <f t="shared" si="3"/>
        <v> </v>
      </c>
      <c r="W44" s="296" t="str">
        <f t="shared" si="3"/>
        <v> </v>
      </c>
      <c r="X44" s="296" t="str">
        <f t="shared" si="3"/>
        <v> </v>
      </c>
      <c r="Y44" s="296" t="str">
        <f t="shared" si="3"/>
        <v> </v>
      </c>
      <c r="Z44" s="296" t="str">
        <f t="shared" si="3"/>
        <v> </v>
      </c>
      <c r="AA44" s="296" t="str">
        <f t="shared" si="3"/>
        <v> </v>
      </c>
      <c r="AB44" s="296" t="str">
        <f t="shared" si="3"/>
        <v> </v>
      </c>
      <c r="AC44" s="296" t="str">
        <f t="shared" si="3"/>
        <v> </v>
      </c>
      <c r="AD44" s="297" t="str">
        <f t="shared" si="3"/>
        <v> </v>
      </c>
    </row>
    <row r="45" spans="1:30" ht="1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1" ht="14.25" customHeight="1">
      <c r="A46" s="269" t="s">
        <v>605</v>
      </c>
      <c r="B46" s="272" t="s">
        <v>1451</v>
      </c>
      <c r="C46" s="275" t="s">
        <v>1452</v>
      </c>
      <c r="D46" s="276"/>
      <c r="E46" s="276"/>
      <c r="F46" s="277"/>
      <c r="G46" s="278" t="s">
        <v>1449</v>
      </c>
      <c r="H46" s="279"/>
      <c r="I46" s="275" t="s">
        <v>1455</v>
      </c>
      <c r="J46" s="276"/>
      <c r="K46" s="276"/>
      <c r="L46" s="277"/>
      <c r="M46" s="284" t="s">
        <v>1453</v>
      </c>
      <c r="N46" s="285"/>
      <c r="O46" s="242" t="s">
        <v>878</v>
      </c>
      <c r="P46" s="243"/>
      <c r="Q46" s="246" t="s">
        <v>879</v>
      </c>
      <c r="R46" s="243"/>
      <c r="S46" s="247" t="s">
        <v>1450</v>
      </c>
      <c r="T46" s="248"/>
      <c r="U46" s="248"/>
      <c r="V46" s="248"/>
      <c r="W46" s="248"/>
      <c r="X46" s="253" t="s">
        <v>1454</v>
      </c>
      <c r="Y46" s="254"/>
      <c r="Z46" s="254"/>
      <c r="AA46" s="255"/>
      <c r="AB46" s="253" t="s">
        <v>1466</v>
      </c>
      <c r="AC46" s="254"/>
      <c r="AD46" s="255"/>
      <c r="AE46" s="156" t="s">
        <v>1724</v>
      </c>
    </row>
    <row r="47" spans="1:31" ht="14.25" customHeight="1">
      <c r="A47" s="270"/>
      <c r="B47" s="273"/>
      <c r="C47" s="262" t="s">
        <v>606</v>
      </c>
      <c r="D47" s="263"/>
      <c r="E47" s="266" t="s">
        <v>607</v>
      </c>
      <c r="F47" s="267"/>
      <c r="G47" s="280"/>
      <c r="H47" s="281"/>
      <c r="I47" s="262" t="s">
        <v>606</v>
      </c>
      <c r="J47" s="263"/>
      <c r="K47" s="266" t="s">
        <v>607</v>
      </c>
      <c r="L47" s="267"/>
      <c r="M47" s="286"/>
      <c r="N47" s="287"/>
      <c r="O47" s="244"/>
      <c r="P47" s="244"/>
      <c r="Q47" s="244"/>
      <c r="R47" s="244"/>
      <c r="S47" s="249"/>
      <c r="T47" s="250"/>
      <c r="U47" s="250"/>
      <c r="V47" s="250"/>
      <c r="W47" s="250"/>
      <c r="X47" s="256"/>
      <c r="Y47" s="257"/>
      <c r="Z47" s="257"/>
      <c r="AA47" s="258"/>
      <c r="AB47" s="256"/>
      <c r="AC47" s="257"/>
      <c r="AD47" s="258"/>
      <c r="AE47" s="156"/>
    </row>
    <row r="48" spans="1:31" ht="14.25" customHeight="1">
      <c r="A48" s="271"/>
      <c r="B48" s="274"/>
      <c r="C48" s="264"/>
      <c r="D48" s="265"/>
      <c r="E48" s="265"/>
      <c r="F48" s="268"/>
      <c r="G48" s="282"/>
      <c r="H48" s="283"/>
      <c r="I48" s="264"/>
      <c r="J48" s="265"/>
      <c r="K48" s="265"/>
      <c r="L48" s="268"/>
      <c r="M48" s="288"/>
      <c r="N48" s="289"/>
      <c r="O48" s="245"/>
      <c r="P48" s="245"/>
      <c r="Q48" s="245"/>
      <c r="R48" s="245"/>
      <c r="S48" s="251"/>
      <c r="T48" s="252"/>
      <c r="U48" s="252"/>
      <c r="V48" s="252"/>
      <c r="W48" s="252"/>
      <c r="X48" s="259"/>
      <c r="Y48" s="260"/>
      <c r="Z48" s="260"/>
      <c r="AA48" s="261"/>
      <c r="AB48" s="259"/>
      <c r="AC48" s="260"/>
      <c r="AD48" s="261"/>
      <c r="AE48" s="156"/>
    </row>
    <row r="49" spans="1:31" ht="31.5" customHeight="1">
      <c r="A49" s="128"/>
      <c r="B49" s="129"/>
      <c r="C49" s="128"/>
      <c r="D49" s="130"/>
      <c r="E49" s="131"/>
      <c r="F49" s="132"/>
      <c r="G49" s="380"/>
      <c r="H49" s="381"/>
      <c r="I49" s="128"/>
      <c r="J49" s="130"/>
      <c r="K49" s="131"/>
      <c r="L49" s="132"/>
      <c r="M49" s="380"/>
      <c r="N49" s="381"/>
      <c r="O49" s="382"/>
      <c r="P49" s="383"/>
      <c r="Q49" s="238" t="str">
        <f>IF($O49=0," ",VLOOKUP($O49,'サービスコード（身体介護無し）'!$A$5:$C$288,3,FALSE))</f>
        <v> </v>
      </c>
      <c r="R49" s="239"/>
      <c r="S49" s="384"/>
      <c r="T49" s="385"/>
      <c r="U49" s="385"/>
      <c r="V49" s="385"/>
      <c r="W49" s="385"/>
      <c r="X49" s="231"/>
      <c r="Y49" s="232"/>
      <c r="Z49" s="232"/>
      <c r="AA49" s="233"/>
      <c r="AB49" s="231"/>
      <c r="AC49" s="232"/>
      <c r="AD49" s="233"/>
      <c r="AE49" s="1" t="str">
        <f>IF($O49=0," ",VLOOKUP($O49,'サービスコード（身体介護無し）'!$A$5:$C$288,2,FALSE))</f>
        <v> </v>
      </c>
    </row>
    <row r="50" spans="1:31" ht="31.5" customHeight="1">
      <c r="A50" s="133"/>
      <c r="B50" s="134"/>
      <c r="C50" s="133"/>
      <c r="D50" s="135"/>
      <c r="E50" s="136"/>
      <c r="F50" s="137"/>
      <c r="G50" s="374"/>
      <c r="H50" s="375"/>
      <c r="I50" s="133"/>
      <c r="J50" s="135"/>
      <c r="K50" s="136"/>
      <c r="L50" s="137"/>
      <c r="M50" s="374"/>
      <c r="N50" s="375"/>
      <c r="O50" s="376"/>
      <c r="P50" s="377"/>
      <c r="Q50" s="227" t="str">
        <f>IF($O50=0," ",VLOOKUP($O50,'サービスコード（身体介護無し）'!$A$5:$C$288,3,FALSE))</f>
        <v> </v>
      </c>
      <c r="R50" s="228"/>
      <c r="S50" s="378"/>
      <c r="T50" s="379"/>
      <c r="U50" s="379"/>
      <c r="V50" s="379"/>
      <c r="W50" s="379"/>
      <c r="X50" s="171"/>
      <c r="Y50" s="172"/>
      <c r="Z50" s="172"/>
      <c r="AA50" s="173"/>
      <c r="AB50" s="171"/>
      <c r="AC50" s="172"/>
      <c r="AD50" s="173"/>
      <c r="AE50" s="1" t="str">
        <f>IF($O50=0," ",VLOOKUP($O50,'サービスコード（身体介護無し）'!$A$5:$C$288,2,FALSE))</f>
        <v> </v>
      </c>
    </row>
    <row r="51" spans="1:31" ht="31.5" customHeight="1">
      <c r="A51" s="133"/>
      <c r="B51" s="134"/>
      <c r="C51" s="133"/>
      <c r="D51" s="135"/>
      <c r="E51" s="136"/>
      <c r="F51" s="137"/>
      <c r="G51" s="374"/>
      <c r="H51" s="375"/>
      <c r="I51" s="133"/>
      <c r="J51" s="135"/>
      <c r="K51" s="136"/>
      <c r="L51" s="137"/>
      <c r="M51" s="374"/>
      <c r="N51" s="375"/>
      <c r="O51" s="376"/>
      <c r="P51" s="377"/>
      <c r="Q51" s="227" t="str">
        <f>IF($O51=0," ",VLOOKUP($O51,'サービスコード（身体介護無し）'!$A$5:$C$288,3,FALSE))</f>
        <v> </v>
      </c>
      <c r="R51" s="228"/>
      <c r="S51" s="378"/>
      <c r="T51" s="379"/>
      <c r="U51" s="379"/>
      <c r="V51" s="379"/>
      <c r="W51" s="379"/>
      <c r="X51" s="171"/>
      <c r="Y51" s="172"/>
      <c r="Z51" s="172"/>
      <c r="AA51" s="173"/>
      <c r="AB51" s="171"/>
      <c r="AC51" s="172"/>
      <c r="AD51" s="173"/>
      <c r="AE51" s="1" t="str">
        <f>IF($O51=0," ",VLOOKUP($O51,'サービスコード（身体介護無し）'!$A$5:$C$288,2,FALSE))</f>
        <v> </v>
      </c>
    </row>
    <row r="52" spans="1:31" ht="31.5" customHeight="1">
      <c r="A52" s="133"/>
      <c r="B52" s="134"/>
      <c r="C52" s="133"/>
      <c r="D52" s="135"/>
      <c r="E52" s="136"/>
      <c r="F52" s="137"/>
      <c r="G52" s="374"/>
      <c r="H52" s="375"/>
      <c r="I52" s="133"/>
      <c r="J52" s="135"/>
      <c r="K52" s="136"/>
      <c r="L52" s="137"/>
      <c r="M52" s="374"/>
      <c r="N52" s="375"/>
      <c r="O52" s="376"/>
      <c r="P52" s="377"/>
      <c r="Q52" s="227" t="str">
        <f>IF($O52=0," ",VLOOKUP($O52,'サービスコード（身体介護無し）'!$A$5:$C$288,3,FALSE))</f>
        <v> </v>
      </c>
      <c r="R52" s="228"/>
      <c r="S52" s="378"/>
      <c r="T52" s="379"/>
      <c r="U52" s="379"/>
      <c r="V52" s="379"/>
      <c r="W52" s="379"/>
      <c r="X52" s="171"/>
      <c r="Y52" s="172"/>
      <c r="Z52" s="172"/>
      <c r="AA52" s="173"/>
      <c r="AB52" s="171"/>
      <c r="AC52" s="172"/>
      <c r="AD52" s="173"/>
      <c r="AE52" s="1" t="str">
        <f>IF($O52=0," ",VLOOKUP($O52,'サービスコード（身体介護無し）'!$A$5:$C$288,2,FALSE))</f>
        <v> </v>
      </c>
    </row>
    <row r="53" spans="1:31" ht="31.5" customHeight="1">
      <c r="A53" s="133"/>
      <c r="B53" s="134"/>
      <c r="C53" s="133"/>
      <c r="D53" s="135"/>
      <c r="E53" s="136"/>
      <c r="F53" s="137"/>
      <c r="G53" s="374"/>
      <c r="H53" s="375"/>
      <c r="I53" s="133"/>
      <c r="J53" s="135"/>
      <c r="K53" s="136"/>
      <c r="L53" s="137"/>
      <c r="M53" s="374"/>
      <c r="N53" s="375"/>
      <c r="O53" s="376"/>
      <c r="P53" s="377"/>
      <c r="Q53" s="227" t="str">
        <f>IF($O53=0," ",VLOOKUP($O53,'サービスコード（身体介護無し）'!$A$5:$C$288,3,FALSE))</f>
        <v> </v>
      </c>
      <c r="R53" s="228"/>
      <c r="S53" s="378"/>
      <c r="T53" s="379"/>
      <c r="U53" s="379"/>
      <c r="V53" s="379"/>
      <c r="W53" s="379"/>
      <c r="X53" s="171"/>
      <c r="Y53" s="172"/>
      <c r="Z53" s="172"/>
      <c r="AA53" s="173"/>
      <c r="AB53" s="171"/>
      <c r="AC53" s="172"/>
      <c r="AD53" s="173"/>
      <c r="AE53" s="1" t="str">
        <f>IF($O53=0," ",VLOOKUP($O53,'サービスコード（身体介護無し）'!$A$5:$C$288,2,FALSE))</f>
        <v> </v>
      </c>
    </row>
    <row r="54" spans="1:31" ht="31.5" customHeight="1">
      <c r="A54" s="133"/>
      <c r="B54" s="134"/>
      <c r="C54" s="133"/>
      <c r="D54" s="135"/>
      <c r="E54" s="136"/>
      <c r="F54" s="137"/>
      <c r="G54" s="374"/>
      <c r="H54" s="375"/>
      <c r="I54" s="133"/>
      <c r="J54" s="135"/>
      <c r="K54" s="136"/>
      <c r="L54" s="137"/>
      <c r="M54" s="374"/>
      <c r="N54" s="375"/>
      <c r="O54" s="376"/>
      <c r="P54" s="377"/>
      <c r="Q54" s="227" t="str">
        <f>IF($O54=0," ",VLOOKUP($O54,'サービスコード（身体介護無し）'!$A$5:$C$288,3,FALSE))</f>
        <v> </v>
      </c>
      <c r="R54" s="228"/>
      <c r="S54" s="378"/>
      <c r="T54" s="379"/>
      <c r="U54" s="379"/>
      <c r="V54" s="379"/>
      <c r="W54" s="379"/>
      <c r="X54" s="171"/>
      <c r="Y54" s="172"/>
      <c r="Z54" s="172"/>
      <c r="AA54" s="173"/>
      <c r="AB54" s="171"/>
      <c r="AC54" s="172"/>
      <c r="AD54" s="173"/>
      <c r="AE54" s="1" t="str">
        <f>IF($O54=0," ",VLOOKUP($O54,'サービスコード（身体介護無し）'!$A$5:$C$288,2,FALSE))</f>
        <v> </v>
      </c>
    </row>
    <row r="55" spans="1:31" ht="31.5" customHeight="1">
      <c r="A55" s="133"/>
      <c r="B55" s="134"/>
      <c r="C55" s="133"/>
      <c r="D55" s="135"/>
      <c r="E55" s="136"/>
      <c r="F55" s="137"/>
      <c r="G55" s="374"/>
      <c r="H55" s="375"/>
      <c r="I55" s="133"/>
      <c r="J55" s="135"/>
      <c r="K55" s="136"/>
      <c r="L55" s="137"/>
      <c r="M55" s="374"/>
      <c r="N55" s="375"/>
      <c r="O55" s="376"/>
      <c r="P55" s="377"/>
      <c r="Q55" s="227" t="str">
        <f>IF($O55=0," ",VLOOKUP($O55,'サービスコード（身体介護無し）'!$A$5:$C$288,3,FALSE))</f>
        <v> </v>
      </c>
      <c r="R55" s="228"/>
      <c r="S55" s="378"/>
      <c r="T55" s="379"/>
      <c r="U55" s="379"/>
      <c r="V55" s="379"/>
      <c r="W55" s="379"/>
      <c r="X55" s="171"/>
      <c r="Y55" s="172"/>
      <c r="Z55" s="172"/>
      <c r="AA55" s="173"/>
      <c r="AB55" s="171"/>
      <c r="AC55" s="172"/>
      <c r="AD55" s="173"/>
      <c r="AE55" s="1" t="str">
        <f>IF($O55=0," ",VLOOKUP($O55,'サービスコード（身体介護無し）'!$A$5:$C$288,2,FALSE))</f>
        <v> </v>
      </c>
    </row>
    <row r="56" spans="1:31" ht="31.5" customHeight="1">
      <c r="A56" s="133"/>
      <c r="B56" s="134"/>
      <c r="C56" s="133"/>
      <c r="D56" s="135"/>
      <c r="E56" s="136"/>
      <c r="F56" s="137"/>
      <c r="G56" s="374"/>
      <c r="H56" s="375"/>
      <c r="I56" s="133"/>
      <c r="J56" s="135"/>
      <c r="K56" s="136"/>
      <c r="L56" s="137"/>
      <c r="M56" s="374"/>
      <c r="N56" s="375"/>
      <c r="O56" s="376"/>
      <c r="P56" s="377"/>
      <c r="Q56" s="227" t="str">
        <f>IF($O56=0," ",VLOOKUP($O56,'サービスコード（身体介護無し）'!$A$5:$C$288,3,FALSE))</f>
        <v> </v>
      </c>
      <c r="R56" s="228"/>
      <c r="S56" s="378"/>
      <c r="T56" s="379"/>
      <c r="U56" s="379"/>
      <c r="V56" s="379"/>
      <c r="W56" s="379"/>
      <c r="X56" s="171"/>
      <c r="Y56" s="172"/>
      <c r="Z56" s="172"/>
      <c r="AA56" s="173"/>
      <c r="AB56" s="171"/>
      <c r="AC56" s="172"/>
      <c r="AD56" s="173"/>
      <c r="AE56" s="1" t="str">
        <f>IF($O56=0," ",VLOOKUP($O56,'サービスコード（身体介護無し）'!$A$5:$C$288,2,FALSE))</f>
        <v> </v>
      </c>
    </row>
    <row r="57" spans="1:31" ht="31.5" customHeight="1">
      <c r="A57" s="133"/>
      <c r="B57" s="134"/>
      <c r="C57" s="133"/>
      <c r="D57" s="135"/>
      <c r="E57" s="136"/>
      <c r="F57" s="137"/>
      <c r="G57" s="374"/>
      <c r="H57" s="375"/>
      <c r="I57" s="133"/>
      <c r="J57" s="135"/>
      <c r="K57" s="136"/>
      <c r="L57" s="137"/>
      <c r="M57" s="374"/>
      <c r="N57" s="375"/>
      <c r="O57" s="376"/>
      <c r="P57" s="377"/>
      <c r="Q57" s="227" t="str">
        <f>IF($O57=0," ",VLOOKUP($O57,'サービスコード（身体介護無し）'!$A$5:$C$288,3,FALSE))</f>
        <v> </v>
      </c>
      <c r="R57" s="228"/>
      <c r="S57" s="378"/>
      <c r="T57" s="379"/>
      <c r="U57" s="379"/>
      <c r="V57" s="379"/>
      <c r="W57" s="379"/>
      <c r="X57" s="171"/>
      <c r="Y57" s="172"/>
      <c r="Z57" s="172"/>
      <c r="AA57" s="173"/>
      <c r="AB57" s="171"/>
      <c r="AC57" s="172"/>
      <c r="AD57" s="173"/>
      <c r="AE57" s="1" t="str">
        <f>IF($O57=0," ",VLOOKUP($O57,'サービスコード（身体介護無し）'!$A$5:$C$288,2,FALSE))</f>
        <v> </v>
      </c>
    </row>
    <row r="58" spans="1:31" ht="31.5" customHeight="1">
      <c r="A58" s="133"/>
      <c r="B58" s="134"/>
      <c r="C58" s="133"/>
      <c r="D58" s="135"/>
      <c r="E58" s="136"/>
      <c r="F58" s="137"/>
      <c r="G58" s="374"/>
      <c r="H58" s="375"/>
      <c r="I58" s="133"/>
      <c r="J58" s="135"/>
      <c r="K58" s="136"/>
      <c r="L58" s="137"/>
      <c r="M58" s="374"/>
      <c r="N58" s="375"/>
      <c r="O58" s="376"/>
      <c r="P58" s="377"/>
      <c r="Q58" s="227" t="str">
        <f>IF($O58=0," ",VLOOKUP($O58,'サービスコード（身体介護無し）'!$A$5:$C$288,3,FALSE))</f>
        <v> </v>
      </c>
      <c r="R58" s="228"/>
      <c r="S58" s="378"/>
      <c r="T58" s="379"/>
      <c r="U58" s="379"/>
      <c r="V58" s="379"/>
      <c r="W58" s="379"/>
      <c r="X58" s="171"/>
      <c r="Y58" s="172"/>
      <c r="Z58" s="172"/>
      <c r="AA58" s="173"/>
      <c r="AB58" s="171"/>
      <c r="AC58" s="172"/>
      <c r="AD58" s="173"/>
      <c r="AE58" s="1" t="str">
        <f>IF($O58=0," ",VLOOKUP($O58,'サービスコード（身体介護無し）'!$A$5:$C$288,2,FALSE))</f>
        <v> </v>
      </c>
    </row>
    <row r="59" spans="1:31" ht="31.5" customHeight="1">
      <c r="A59" s="133"/>
      <c r="B59" s="134"/>
      <c r="C59" s="133"/>
      <c r="D59" s="135"/>
      <c r="E59" s="136"/>
      <c r="F59" s="137"/>
      <c r="G59" s="374"/>
      <c r="H59" s="375"/>
      <c r="I59" s="133"/>
      <c r="J59" s="135"/>
      <c r="K59" s="136"/>
      <c r="L59" s="137"/>
      <c r="M59" s="374"/>
      <c r="N59" s="375"/>
      <c r="O59" s="376"/>
      <c r="P59" s="377"/>
      <c r="Q59" s="227" t="str">
        <f>IF($O59=0," ",VLOOKUP($O59,'サービスコード（身体介護無し）'!$A$5:$C$288,3,FALSE))</f>
        <v> </v>
      </c>
      <c r="R59" s="228"/>
      <c r="S59" s="378"/>
      <c r="T59" s="379"/>
      <c r="U59" s="379"/>
      <c r="V59" s="379"/>
      <c r="W59" s="379"/>
      <c r="X59" s="171"/>
      <c r="Y59" s="172"/>
      <c r="Z59" s="172"/>
      <c r="AA59" s="173"/>
      <c r="AB59" s="171"/>
      <c r="AC59" s="172"/>
      <c r="AD59" s="173"/>
      <c r="AE59" s="1" t="str">
        <f>IF($O59=0," ",VLOOKUP($O59,'サービスコード（身体介護無し）'!$A$5:$C$288,2,FALSE))</f>
        <v> </v>
      </c>
    </row>
    <row r="60" spans="1:31" ht="31.5" customHeight="1">
      <c r="A60" s="133"/>
      <c r="B60" s="134"/>
      <c r="C60" s="133"/>
      <c r="D60" s="135"/>
      <c r="E60" s="136"/>
      <c r="F60" s="137"/>
      <c r="G60" s="374"/>
      <c r="H60" s="375"/>
      <c r="I60" s="133"/>
      <c r="J60" s="135"/>
      <c r="K60" s="136"/>
      <c r="L60" s="137"/>
      <c r="M60" s="374"/>
      <c r="N60" s="375"/>
      <c r="O60" s="376"/>
      <c r="P60" s="377"/>
      <c r="Q60" s="227" t="str">
        <f>IF($O60=0," ",VLOOKUP($O60,'サービスコード（身体介護無し）'!$A$5:$C$288,3,FALSE))</f>
        <v> </v>
      </c>
      <c r="R60" s="228"/>
      <c r="S60" s="378"/>
      <c r="T60" s="379"/>
      <c r="U60" s="379"/>
      <c r="V60" s="379"/>
      <c r="W60" s="379"/>
      <c r="X60" s="171"/>
      <c r="Y60" s="172"/>
      <c r="Z60" s="172"/>
      <c r="AA60" s="173"/>
      <c r="AB60" s="171"/>
      <c r="AC60" s="172"/>
      <c r="AD60" s="173"/>
      <c r="AE60" s="1" t="str">
        <f>IF($O60=0," ",VLOOKUP($O60,'サービスコード（身体介護無し）'!$A$5:$C$288,2,FALSE))</f>
        <v> </v>
      </c>
    </row>
    <row r="61" spans="1:31" ht="31.5" customHeight="1">
      <c r="A61" s="133"/>
      <c r="B61" s="134"/>
      <c r="C61" s="133"/>
      <c r="D61" s="135"/>
      <c r="E61" s="136"/>
      <c r="F61" s="137"/>
      <c r="G61" s="374"/>
      <c r="H61" s="375"/>
      <c r="I61" s="133"/>
      <c r="J61" s="135"/>
      <c r="K61" s="136"/>
      <c r="L61" s="137"/>
      <c r="M61" s="374"/>
      <c r="N61" s="375"/>
      <c r="O61" s="376"/>
      <c r="P61" s="377"/>
      <c r="Q61" s="227" t="str">
        <f>IF($O61=0," ",VLOOKUP($O61,'サービスコード（身体介護無し）'!$A$5:$C$288,3,FALSE))</f>
        <v> </v>
      </c>
      <c r="R61" s="228"/>
      <c r="S61" s="378"/>
      <c r="T61" s="379"/>
      <c r="U61" s="379"/>
      <c r="V61" s="379"/>
      <c r="W61" s="379"/>
      <c r="X61" s="171"/>
      <c r="Y61" s="172"/>
      <c r="Z61" s="172"/>
      <c r="AA61" s="173"/>
      <c r="AB61" s="171"/>
      <c r="AC61" s="172"/>
      <c r="AD61" s="173"/>
      <c r="AE61" s="1" t="str">
        <f>IF($O61=0," ",VLOOKUP($O61,'サービスコード（身体介護無し）'!$A$5:$C$288,2,FALSE))</f>
        <v> </v>
      </c>
    </row>
    <row r="62" spans="1:31" ht="31.5" customHeight="1">
      <c r="A62" s="133"/>
      <c r="B62" s="134"/>
      <c r="C62" s="133"/>
      <c r="D62" s="135"/>
      <c r="E62" s="136"/>
      <c r="F62" s="137"/>
      <c r="G62" s="374"/>
      <c r="H62" s="375"/>
      <c r="I62" s="133"/>
      <c r="J62" s="135"/>
      <c r="K62" s="136"/>
      <c r="L62" s="137"/>
      <c r="M62" s="374"/>
      <c r="N62" s="375"/>
      <c r="O62" s="376"/>
      <c r="P62" s="377"/>
      <c r="Q62" s="227" t="str">
        <f>IF($O62=0," ",VLOOKUP($O62,'サービスコード（身体介護無し）'!$A$5:$C$288,3,FALSE))</f>
        <v> </v>
      </c>
      <c r="R62" s="228"/>
      <c r="S62" s="378"/>
      <c r="T62" s="379"/>
      <c r="U62" s="379"/>
      <c r="V62" s="379"/>
      <c r="W62" s="379"/>
      <c r="X62" s="171"/>
      <c r="Y62" s="172"/>
      <c r="Z62" s="172"/>
      <c r="AA62" s="173"/>
      <c r="AB62" s="171"/>
      <c r="AC62" s="172"/>
      <c r="AD62" s="173"/>
      <c r="AE62" s="1" t="str">
        <f>IF($O62=0," ",VLOOKUP($O62,'サービスコード（身体介護無し）'!$A$5:$C$288,2,FALSE))</f>
        <v> </v>
      </c>
    </row>
    <row r="63" spans="1:31" ht="31.5" customHeight="1">
      <c r="A63" s="133"/>
      <c r="B63" s="134"/>
      <c r="C63" s="133"/>
      <c r="D63" s="135"/>
      <c r="E63" s="136"/>
      <c r="F63" s="137"/>
      <c r="G63" s="374"/>
      <c r="H63" s="375"/>
      <c r="I63" s="133"/>
      <c r="J63" s="135"/>
      <c r="K63" s="136"/>
      <c r="L63" s="137"/>
      <c r="M63" s="374"/>
      <c r="N63" s="375"/>
      <c r="O63" s="376"/>
      <c r="P63" s="377"/>
      <c r="Q63" s="227" t="str">
        <f>IF($O63=0," ",VLOOKUP($O63,'サービスコード（身体介護無し）'!$A$5:$C$288,3,FALSE))</f>
        <v> </v>
      </c>
      <c r="R63" s="228"/>
      <c r="S63" s="378"/>
      <c r="T63" s="379"/>
      <c r="U63" s="379"/>
      <c r="V63" s="379"/>
      <c r="W63" s="379"/>
      <c r="X63" s="171"/>
      <c r="Y63" s="172"/>
      <c r="Z63" s="172"/>
      <c r="AA63" s="173"/>
      <c r="AB63" s="171"/>
      <c r="AC63" s="172"/>
      <c r="AD63" s="173"/>
      <c r="AE63" s="1" t="str">
        <f>IF($O63=0," ",VLOOKUP($O63,'サービスコード（身体介護無し）'!$A$5:$C$288,2,FALSE))</f>
        <v> </v>
      </c>
    </row>
    <row r="64" spans="1:31" ht="31.5" customHeight="1">
      <c r="A64" s="133"/>
      <c r="B64" s="134"/>
      <c r="C64" s="133"/>
      <c r="D64" s="135"/>
      <c r="E64" s="136"/>
      <c r="F64" s="137"/>
      <c r="G64" s="374"/>
      <c r="H64" s="375"/>
      <c r="I64" s="133"/>
      <c r="J64" s="135"/>
      <c r="K64" s="136"/>
      <c r="L64" s="137"/>
      <c r="M64" s="374"/>
      <c r="N64" s="375"/>
      <c r="O64" s="376"/>
      <c r="P64" s="377"/>
      <c r="Q64" s="227" t="str">
        <f>IF($O64=0," ",VLOOKUP($O64,'サービスコード（身体介護無し）'!$A$5:$C$288,3,FALSE))</f>
        <v> </v>
      </c>
      <c r="R64" s="228"/>
      <c r="S64" s="378"/>
      <c r="T64" s="379"/>
      <c r="U64" s="379"/>
      <c r="V64" s="379"/>
      <c r="W64" s="379"/>
      <c r="X64" s="171"/>
      <c r="Y64" s="172"/>
      <c r="Z64" s="172"/>
      <c r="AA64" s="173"/>
      <c r="AB64" s="171"/>
      <c r="AC64" s="172"/>
      <c r="AD64" s="173"/>
      <c r="AE64" s="1" t="str">
        <f>IF($O64=0," ",VLOOKUP($O64,'サービスコード（身体介護無し）'!$A$5:$C$288,2,FALSE))</f>
        <v> </v>
      </c>
    </row>
    <row r="65" spans="1:31" ht="31.5" customHeight="1">
      <c r="A65" s="133"/>
      <c r="B65" s="134"/>
      <c r="C65" s="133"/>
      <c r="D65" s="135"/>
      <c r="E65" s="136"/>
      <c r="F65" s="137"/>
      <c r="G65" s="374"/>
      <c r="H65" s="375"/>
      <c r="I65" s="133"/>
      <c r="J65" s="135"/>
      <c r="K65" s="136"/>
      <c r="L65" s="137"/>
      <c r="M65" s="374"/>
      <c r="N65" s="375"/>
      <c r="O65" s="376"/>
      <c r="P65" s="377"/>
      <c r="Q65" s="227" t="str">
        <f>IF($O65=0," ",VLOOKUP($O65,'サービスコード（身体介護無し）'!$A$5:$C$288,3,FALSE))</f>
        <v> </v>
      </c>
      <c r="R65" s="228"/>
      <c r="S65" s="378"/>
      <c r="T65" s="379"/>
      <c r="U65" s="379"/>
      <c r="V65" s="379"/>
      <c r="W65" s="379"/>
      <c r="X65" s="171"/>
      <c r="Y65" s="172"/>
      <c r="Z65" s="172"/>
      <c r="AA65" s="173"/>
      <c r="AB65" s="171"/>
      <c r="AC65" s="172"/>
      <c r="AD65" s="173"/>
      <c r="AE65" s="1" t="str">
        <f>IF($O65=0," ",VLOOKUP($O65,'サービスコード（身体介護無し）'!$A$5:$C$288,2,FALSE))</f>
        <v> </v>
      </c>
    </row>
    <row r="66" spans="1:31" ht="31.5" customHeight="1">
      <c r="A66" s="133"/>
      <c r="B66" s="134"/>
      <c r="C66" s="133"/>
      <c r="D66" s="135"/>
      <c r="E66" s="136"/>
      <c r="F66" s="137"/>
      <c r="G66" s="374"/>
      <c r="H66" s="375"/>
      <c r="I66" s="133"/>
      <c r="J66" s="135"/>
      <c r="K66" s="136"/>
      <c r="L66" s="137"/>
      <c r="M66" s="374"/>
      <c r="N66" s="375"/>
      <c r="O66" s="376"/>
      <c r="P66" s="377"/>
      <c r="Q66" s="227" t="str">
        <f>IF($O66=0," ",VLOOKUP($O66,'サービスコード（身体介護無し）'!$A$5:$C$288,3,FALSE))</f>
        <v> </v>
      </c>
      <c r="R66" s="228"/>
      <c r="S66" s="378"/>
      <c r="T66" s="379"/>
      <c r="U66" s="379"/>
      <c r="V66" s="379"/>
      <c r="W66" s="379"/>
      <c r="X66" s="171"/>
      <c r="Y66" s="172"/>
      <c r="Z66" s="172"/>
      <c r="AA66" s="173"/>
      <c r="AB66" s="171"/>
      <c r="AC66" s="172"/>
      <c r="AD66" s="173"/>
      <c r="AE66" s="1" t="str">
        <f>IF($O66=0," ",VLOOKUP($O66,'サービスコード（身体介護無し）'!$A$5:$C$288,2,FALSE))</f>
        <v> </v>
      </c>
    </row>
    <row r="67" spans="1:31" ht="31.5" customHeight="1">
      <c r="A67" s="133"/>
      <c r="B67" s="134"/>
      <c r="C67" s="133"/>
      <c r="D67" s="135"/>
      <c r="E67" s="136"/>
      <c r="F67" s="137"/>
      <c r="G67" s="374"/>
      <c r="H67" s="375"/>
      <c r="I67" s="133"/>
      <c r="J67" s="135"/>
      <c r="K67" s="136"/>
      <c r="L67" s="137"/>
      <c r="M67" s="374"/>
      <c r="N67" s="375"/>
      <c r="O67" s="376"/>
      <c r="P67" s="377"/>
      <c r="Q67" s="227" t="str">
        <f>IF($O67=0," ",VLOOKUP($O67,'サービスコード（身体介護無し）'!$A$5:$C$288,3,FALSE))</f>
        <v> </v>
      </c>
      <c r="R67" s="228"/>
      <c r="S67" s="378"/>
      <c r="T67" s="379"/>
      <c r="U67" s="379"/>
      <c r="V67" s="379"/>
      <c r="W67" s="379"/>
      <c r="X67" s="171"/>
      <c r="Y67" s="172"/>
      <c r="Z67" s="172"/>
      <c r="AA67" s="173"/>
      <c r="AB67" s="171"/>
      <c r="AC67" s="172"/>
      <c r="AD67" s="173"/>
      <c r="AE67" s="1" t="str">
        <f>IF($O67=0," ",VLOOKUP($O67,'サービスコード（身体介護無し）'!$A$5:$C$288,2,FALSE))</f>
        <v> </v>
      </c>
    </row>
    <row r="68" spans="1:31" ht="31.5" customHeight="1">
      <c r="A68" s="138"/>
      <c r="B68" s="139"/>
      <c r="C68" s="138"/>
      <c r="D68" s="140"/>
      <c r="E68" s="141"/>
      <c r="F68" s="142"/>
      <c r="G68" s="368"/>
      <c r="H68" s="369"/>
      <c r="I68" s="138"/>
      <c r="J68" s="140"/>
      <c r="K68" s="141"/>
      <c r="L68" s="142"/>
      <c r="M68" s="368"/>
      <c r="N68" s="369"/>
      <c r="O68" s="370"/>
      <c r="P68" s="371"/>
      <c r="Q68" s="216" t="str">
        <f>IF($O68=0," ",VLOOKUP($O68,'サービスコード（身体介護無し）'!$A$5:$C$288,3,FALSE))</f>
        <v> </v>
      </c>
      <c r="R68" s="217"/>
      <c r="S68" s="372"/>
      <c r="T68" s="373"/>
      <c r="U68" s="373"/>
      <c r="V68" s="373"/>
      <c r="W68" s="373"/>
      <c r="X68" s="220"/>
      <c r="Y68" s="221"/>
      <c r="Z68" s="221"/>
      <c r="AA68" s="222"/>
      <c r="AB68" s="220"/>
      <c r="AC68" s="221"/>
      <c r="AD68" s="222"/>
      <c r="AE68" s="1" t="str">
        <f>IF($O68=0," ",VLOOKUP($O68,'サービスコード（身体介護無し）'!$A$5:$C$288,2,FALSE))</f>
        <v> </v>
      </c>
    </row>
    <row r="69" spans="1:30" ht="31.5" customHeight="1">
      <c r="A69" s="48"/>
      <c r="B69" s="48"/>
      <c r="C69" s="205" t="s">
        <v>1457</v>
      </c>
      <c r="D69" s="206"/>
      <c r="E69" s="206"/>
      <c r="F69" s="207"/>
      <c r="G69" s="208">
        <f>SUM(G49:H68)</f>
        <v>0</v>
      </c>
      <c r="H69" s="209"/>
      <c r="I69" s="206" t="s">
        <v>1456</v>
      </c>
      <c r="J69" s="206"/>
      <c r="K69" s="206"/>
      <c r="L69" s="207"/>
      <c r="M69" s="208">
        <f>SUM(M49:N68)</f>
        <v>0</v>
      </c>
      <c r="N69" s="209"/>
      <c r="O69" s="205" t="s">
        <v>1654</v>
      </c>
      <c r="P69" s="209"/>
      <c r="Q69" s="210">
        <f>SUM(Q49:Q68)</f>
        <v>0</v>
      </c>
      <c r="R69" s="211"/>
      <c r="S69" s="99"/>
      <c r="T69" s="99"/>
      <c r="U69" s="99"/>
      <c r="V69" s="99"/>
      <c r="W69" s="99"/>
      <c r="X69" s="99"/>
      <c r="Y69" s="99"/>
      <c r="Z69" s="169" t="s">
        <v>1477</v>
      </c>
      <c r="AA69" s="169"/>
      <c r="AB69" s="169"/>
      <c r="AC69" s="170" t="str">
        <f>AC31</f>
        <v>5級地</v>
      </c>
      <c r="AD69" s="170"/>
    </row>
    <row r="70" spans="1:30" ht="15" customHeight="1" thickBot="1">
      <c r="A70" s="48"/>
      <c r="B70" s="48"/>
      <c r="C70" s="84"/>
      <c r="D70" s="84"/>
      <c r="E70" s="84"/>
      <c r="F70" s="84"/>
      <c r="G70" s="85"/>
      <c r="H70" s="86"/>
      <c r="I70" s="84"/>
      <c r="J70" s="84"/>
      <c r="K70" s="84"/>
      <c r="L70" s="84"/>
      <c r="M70" s="85"/>
      <c r="N70" s="86"/>
      <c r="O70" s="86"/>
      <c r="P70" s="116"/>
      <c r="Q70" s="117"/>
      <c r="R70" s="117"/>
      <c r="S70" s="99"/>
      <c r="T70" s="99"/>
      <c r="U70" s="99"/>
      <c r="V70" s="99"/>
      <c r="W70" s="99"/>
      <c r="X70" s="99"/>
      <c r="Y70" s="99"/>
      <c r="Z70" s="91"/>
      <c r="AA70" s="91"/>
      <c r="AB70" s="91"/>
      <c r="AC70" s="118"/>
      <c r="AD70" s="119"/>
    </row>
    <row r="71" spans="1:30" ht="31.5" customHeight="1" thickBot="1">
      <c r="A71" s="195" t="s">
        <v>1471</v>
      </c>
      <c r="B71" s="196"/>
      <c r="C71" s="196"/>
      <c r="D71" s="197"/>
      <c r="E71" s="198" t="s">
        <v>1478</v>
      </c>
      <c r="F71" s="199"/>
      <c r="G71" s="199"/>
      <c r="H71" s="199"/>
      <c r="I71" s="199"/>
      <c r="J71" s="199"/>
      <c r="K71" s="200">
        <f>K33</f>
        <v>10.6</v>
      </c>
      <c r="L71" s="200"/>
      <c r="M71" s="201" t="s">
        <v>1479</v>
      </c>
      <c r="N71" s="201"/>
      <c r="O71" s="201"/>
      <c r="P71" s="202"/>
      <c r="Q71" s="92" t="s">
        <v>1473</v>
      </c>
      <c r="R71" s="203">
        <f>IF(W36=2,ROUNDDOWN((Q31+Q69)*K71,0),IF(W36&gt;2,"－",0))</f>
        <v>0</v>
      </c>
      <c r="S71" s="204"/>
      <c r="T71" s="93" t="s">
        <v>1472</v>
      </c>
      <c r="U71" s="94"/>
      <c r="V71" s="94"/>
      <c r="W71" s="94"/>
      <c r="X71" s="95"/>
      <c r="Y71" s="95"/>
      <c r="Z71" s="95"/>
      <c r="AA71" s="95"/>
      <c r="AB71" s="95"/>
      <c r="AC71" s="95"/>
      <c r="AD71" s="96"/>
    </row>
    <row r="72" spans="1:30" ht="31.5" customHeight="1" thickTop="1">
      <c r="A72" s="180" t="s">
        <v>1474</v>
      </c>
      <c r="B72" s="181"/>
      <c r="C72" s="181"/>
      <c r="D72" s="182"/>
      <c r="E72" s="186" t="s">
        <v>1475</v>
      </c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77"/>
      <c r="Q72" s="97" t="s">
        <v>1476</v>
      </c>
      <c r="R72" s="188" t="str">
        <f>IF(W36=2,IF(ROUNDUP(R71/10,0)&lt;P6,ROUNDUP(R71/10,0),P6),"－")</f>
        <v>－</v>
      </c>
      <c r="S72" s="189"/>
      <c r="T72" s="99"/>
      <c r="U72" s="99"/>
      <c r="V72" s="99"/>
      <c r="W72" s="160" t="s">
        <v>1481</v>
      </c>
      <c r="X72" s="161"/>
      <c r="Y72" s="161"/>
      <c r="Z72" s="161"/>
      <c r="AA72" s="161"/>
      <c r="AB72" s="161"/>
      <c r="AC72" s="161"/>
      <c r="AD72" s="162"/>
    </row>
    <row r="73" spans="1:30" ht="31.5" customHeight="1" thickBot="1">
      <c r="A73" s="183"/>
      <c r="B73" s="184"/>
      <c r="C73" s="184"/>
      <c r="D73" s="185"/>
      <c r="E73" s="190" t="s">
        <v>1655</v>
      </c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2"/>
      <c r="Q73" s="101" t="s">
        <v>1480</v>
      </c>
      <c r="R73" s="366"/>
      <c r="S73" s="367"/>
      <c r="T73" s="102"/>
      <c r="U73" s="103"/>
      <c r="V73" s="103"/>
      <c r="W73" s="163" t="str">
        <f>IF(W36=2,IF(OR(R73&gt;=R72,R73=""),R71-R72,R71-R73),IF(W36&gt;2,"次頁へ","0"))</f>
        <v>0</v>
      </c>
      <c r="X73" s="164"/>
      <c r="Y73" s="164"/>
      <c r="Z73" s="164"/>
      <c r="AA73" s="164"/>
      <c r="AB73" s="164"/>
      <c r="AC73" s="164"/>
      <c r="AD73" s="165"/>
    </row>
    <row r="74" spans="1:30" ht="18.75" customHeight="1">
      <c r="A74" s="105"/>
      <c r="B74" s="105"/>
      <c r="C74" s="105"/>
      <c r="D74" s="105"/>
      <c r="E74" s="105"/>
      <c r="F74" s="105"/>
      <c r="G74" s="105"/>
      <c r="H74" s="106"/>
      <c r="I74" s="105"/>
      <c r="J74" s="120"/>
      <c r="K74" s="120"/>
      <c r="L74" s="107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74">
        <f>W36</f>
        <v>1</v>
      </c>
      <c r="X74" s="175"/>
      <c r="Y74" s="176" t="s">
        <v>608</v>
      </c>
      <c r="Z74" s="177"/>
      <c r="AA74" s="178">
        <v>2</v>
      </c>
      <c r="AB74" s="177"/>
      <c r="AC74" s="176" t="s">
        <v>609</v>
      </c>
      <c r="AD74" s="179"/>
    </row>
    <row r="75" spans="1:30" ht="13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ht="13.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</row>
    <row r="77" spans="1:30" ht="15" customHeight="1">
      <c r="A77" s="48" t="s">
        <v>1458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9"/>
      <c r="AA77" s="49"/>
      <c r="AB77" s="49"/>
      <c r="AC77" s="50"/>
      <c r="AD77" s="50"/>
    </row>
    <row r="78" spans="1:30" ht="19.5" customHeight="1">
      <c r="A78" s="51"/>
      <c r="B78" s="51"/>
      <c r="C78" s="52"/>
      <c r="D78" s="52"/>
      <c r="E78" s="53"/>
      <c r="F78" s="53"/>
      <c r="G78" s="53"/>
      <c r="H78" s="53"/>
      <c r="I78" s="53"/>
      <c r="J78" s="313" t="s">
        <v>1657</v>
      </c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54" t="s">
        <v>1459</v>
      </c>
      <c r="X78" s="313" t="s">
        <v>1730</v>
      </c>
      <c r="Y78" s="313"/>
      <c r="Z78" s="52" t="str">
        <f>IF(Z2=0," ",Z2)</f>
        <v> </v>
      </c>
      <c r="AA78" s="51" t="s">
        <v>881</v>
      </c>
      <c r="AB78" s="52" t="str">
        <f>IF(AB2=0," ",AB2)</f>
        <v> </v>
      </c>
      <c r="AC78" s="56" t="s">
        <v>1460</v>
      </c>
      <c r="AD78" s="56"/>
    </row>
    <row r="79" spans="1:30" ht="20.25" customHeight="1">
      <c r="A79" s="314" t="s">
        <v>1464</v>
      </c>
      <c r="B79" s="314"/>
      <c r="C79" s="314"/>
      <c r="D79" s="110" t="str">
        <f>D41</f>
        <v> </v>
      </c>
      <c r="E79" s="111" t="str">
        <f aca="true" t="shared" si="4" ref="E79:L79">E41</f>
        <v> </v>
      </c>
      <c r="F79" s="111" t="str">
        <f t="shared" si="4"/>
        <v> </v>
      </c>
      <c r="G79" s="111" t="str">
        <f t="shared" si="4"/>
        <v> </v>
      </c>
      <c r="H79" s="111" t="str">
        <f t="shared" si="4"/>
        <v> </v>
      </c>
      <c r="I79" s="111" t="str">
        <f t="shared" si="4"/>
        <v> </v>
      </c>
      <c r="J79" s="111" t="str">
        <f t="shared" si="4"/>
        <v> </v>
      </c>
      <c r="K79" s="111" t="str">
        <f t="shared" si="4"/>
        <v> </v>
      </c>
      <c r="L79" s="112" t="str">
        <f t="shared" si="4"/>
        <v> </v>
      </c>
      <c r="M79" s="315" t="s">
        <v>1468</v>
      </c>
      <c r="N79" s="316"/>
      <c r="O79" s="316"/>
      <c r="P79" s="318" t="str">
        <f>P41</f>
        <v> </v>
      </c>
      <c r="Q79" s="319" t="str">
        <f aca="true" t="shared" si="5" ref="Q79:S80">IF(Q40=0," ",Q40)</f>
        <v> </v>
      </c>
      <c r="R79" s="319" t="str">
        <f t="shared" si="5"/>
        <v> </v>
      </c>
      <c r="S79" s="319" t="str">
        <f t="shared" si="5"/>
        <v> </v>
      </c>
      <c r="T79" s="322" t="s">
        <v>1462</v>
      </c>
      <c r="U79" s="324" t="s">
        <v>1465</v>
      </c>
      <c r="V79" s="325"/>
      <c r="W79" s="325"/>
      <c r="X79" s="325"/>
      <c r="Y79" s="325"/>
      <c r="Z79" s="325"/>
      <c r="AA79" s="325"/>
      <c r="AB79" s="325"/>
      <c r="AC79" s="325"/>
      <c r="AD79" s="326"/>
    </row>
    <row r="80" spans="1:30" ht="20.25" customHeight="1">
      <c r="A80" s="298" t="s">
        <v>1469</v>
      </c>
      <c r="B80" s="298"/>
      <c r="C80" s="298"/>
      <c r="D80" s="305" t="str">
        <f>D42</f>
        <v> </v>
      </c>
      <c r="E80" s="306" t="str">
        <f aca="true" t="shared" si="6" ref="E80:L80">IF(E41=0," ",E41)</f>
        <v> </v>
      </c>
      <c r="F80" s="306" t="str">
        <f t="shared" si="6"/>
        <v> </v>
      </c>
      <c r="G80" s="306" t="str">
        <f t="shared" si="6"/>
        <v> </v>
      </c>
      <c r="H80" s="306" t="str">
        <f t="shared" si="6"/>
        <v> </v>
      </c>
      <c r="I80" s="306" t="str">
        <f t="shared" si="6"/>
        <v> </v>
      </c>
      <c r="J80" s="306" t="str">
        <f t="shared" si="6"/>
        <v> </v>
      </c>
      <c r="K80" s="306" t="str">
        <f t="shared" si="6"/>
        <v> </v>
      </c>
      <c r="L80" s="307" t="str">
        <f t="shared" si="6"/>
        <v> </v>
      </c>
      <c r="M80" s="176"/>
      <c r="N80" s="317"/>
      <c r="O80" s="317"/>
      <c r="P80" s="320" t="str">
        <f>IF(P41=0," ",P41)</f>
        <v> </v>
      </c>
      <c r="Q80" s="321" t="str">
        <f t="shared" si="5"/>
        <v> </v>
      </c>
      <c r="R80" s="321" t="str">
        <f t="shared" si="5"/>
        <v> </v>
      </c>
      <c r="S80" s="321" t="str">
        <f t="shared" si="5"/>
        <v> </v>
      </c>
      <c r="T80" s="323"/>
      <c r="U80" s="113">
        <f>U42</f>
        <v>0</v>
      </c>
      <c r="V80" s="114">
        <f aca="true" t="shared" si="7" ref="V80:AD80">V42</f>
        <v>0</v>
      </c>
      <c r="W80" s="114">
        <f t="shared" si="7"/>
        <v>0</v>
      </c>
      <c r="X80" s="114">
        <f t="shared" si="7"/>
        <v>0</v>
      </c>
      <c r="Y80" s="114">
        <f t="shared" si="7"/>
        <v>0</v>
      </c>
      <c r="Z80" s="114">
        <f t="shared" si="7"/>
        <v>0</v>
      </c>
      <c r="AA80" s="114">
        <f t="shared" si="7"/>
        <v>0</v>
      </c>
      <c r="AB80" s="114">
        <f t="shared" si="7"/>
        <v>0</v>
      </c>
      <c r="AC80" s="114">
        <f t="shared" si="7"/>
        <v>0</v>
      </c>
      <c r="AD80" s="115">
        <f t="shared" si="7"/>
        <v>0</v>
      </c>
    </row>
    <row r="81" spans="1:30" ht="20.25" customHeight="1">
      <c r="A81" s="298"/>
      <c r="B81" s="298"/>
      <c r="C81" s="298"/>
      <c r="D81" s="308" t="str">
        <f aca="true" t="shared" si="8" ref="D81:L81">IF(D42=0," ",D42)</f>
        <v> </v>
      </c>
      <c r="E81" s="309" t="str">
        <f t="shared" si="8"/>
        <v> </v>
      </c>
      <c r="F81" s="309" t="str">
        <f t="shared" si="8"/>
        <v> </v>
      </c>
      <c r="G81" s="309" t="str">
        <f t="shared" si="8"/>
        <v> </v>
      </c>
      <c r="H81" s="309" t="str">
        <f t="shared" si="8"/>
        <v> </v>
      </c>
      <c r="I81" s="309" t="str">
        <f t="shared" si="8"/>
        <v> </v>
      </c>
      <c r="J81" s="309" t="str">
        <f t="shared" si="8"/>
        <v> </v>
      </c>
      <c r="K81" s="309" t="str">
        <f t="shared" si="8"/>
        <v> </v>
      </c>
      <c r="L81" s="175" t="str">
        <f t="shared" si="8"/>
        <v> </v>
      </c>
      <c r="M81" s="310" t="s">
        <v>880</v>
      </c>
      <c r="N81" s="311"/>
      <c r="O81" s="311"/>
      <c r="P81" s="312" t="s">
        <v>1652</v>
      </c>
      <c r="Q81" s="178"/>
      <c r="R81" s="178"/>
      <c r="S81" s="299"/>
      <c r="T81" s="290"/>
      <c r="U81" s="292" t="str">
        <f>U43</f>
        <v> </v>
      </c>
      <c r="V81" s="293"/>
      <c r="W81" s="293"/>
      <c r="X81" s="293"/>
      <c r="Y81" s="293"/>
      <c r="Z81" s="293"/>
      <c r="AA81" s="293"/>
      <c r="AB81" s="293"/>
      <c r="AC81" s="293"/>
      <c r="AD81" s="294"/>
    </row>
    <row r="82" spans="1:30" ht="20.25" customHeight="1">
      <c r="A82" s="298" t="s">
        <v>1463</v>
      </c>
      <c r="B82" s="298"/>
      <c r="C82" s="298"/>
      <c r="D82" s="178" t="s">
        <v>1467</v>
      </c>
      <c r="E82" s="178"/>
      <c r="F82" s="178"/>
      <c r="G82" s="178"/>
      <c r="H82" s="178"/>
      <c r="I82" s="178"/>
      <c r="J82" s="178"/>
      <c r="K82" s="178"/>
      <c r="L82" s="299"/>
      <c r="M82" s="300" t="s">
        <v>611</v>
      </c>
      <c r="N82" s="301"/>
      <c r="O82" s="301"/>
      <c r="P82" s="302">
        <f>P6</f>
        <v>0</v>
      </c>
      <c r="Q82" s="303"/>
      <c r="R82" s="304"/>
      <c r="S82" s="63" t="s">
        <v>882</v>
      </c>
      <c r="T82" s="291"/>
      <c r="U82" s="295"/>
      <c r="V82" s="296"/>
      <c r="W82" s="296"/>
      <c r="X82" s="296"/>
      <c r="Y82" s="296"/>
      <c r="Z82" s="296"/>
      <c r="AA82" s="296"/>
      <c r="AB82" s="296"/>
      <c r="AC82" s="296"/>
      <c r="AD82" s="297"/>
    </row>
    <row r="83" spans="1:30" ht="1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1" ht="14.25" customHeight="1">
      <c r="A84" s="269" t="s">
        <v>605</v>
      </c>
      <c r="B84" s="272" t="s">
        <v>1451</v>
      </c>
      <c r="C84" s="275" t="s">
        <v>1452</v>
      </c>
      <c r="D84" s="276"/>
      <c r="E84" s="276"/>
      <c r="F84" s="277"/>
      <c r="G84" s="278" t="s">
        <v>1449</v>
      </c>
      <c r="H84" s="279"/>
      <c r="I84" s="275" t="s">
        <v>1455</v>
      </c>
      <c r="J84" s="276"/>
      <c r="K84" s="276"/>
      <c r="L84" s="277"/>
      <c r="M84" s="284" t="s">
        <v>1453</v>
      </c>
      <c r="N84" s="285"/>
      <c r="O84" s="242" t="s">
        <v>878</v>
      </c>
      <c r="P84" s="243"/>
      <c r="Q84" s="246" t="s">
        <v>879</v>
      </c>
      <c r="R84" s="243"/>
      <c r="S84" s="247" t="s">
        <v>1450</v>
      </c>
      <c r="T84" s="248"/>
      <c r="U84" s="248"/>
      <c r="V84" s="248"/>
      <c r="W84" s="248"/>
      <c r="X84" s="253" t="s">
        <v>1454</v>
      </c>
      <c r="Y84" s="254"/>
      <c r="Z84" s="254"/>
      <c r="AA84" s="255"/>
      <c r="AB84" s="253" t="s">
        <v>1466</v>
      </c>
      <c r="AC84" s="254"/>
      <c r="AD84" s="255"/>
      <c r="AE84" s="156" t="s">
        <v>1724</v>
      </c>
    </row>
    <row r="85" spans="1:31" ht="14.25" customHeight="1">
      <c r="A85" s="270"/>
      <c r="B85" s="273"/>
      <c r="C85" s="262" t="s">
        <v>606</v>
      </c>
      <c r="D85" s="263"/>
      <c r="E85" s="266" t="s">
        <v>607</v>
      </c>
      <c r="F85" s="267"/>
      <c r="G85" s="280"/>
      <c r="H85" s="281"/>
      <c r="I85" s="262" t="s">
        <v>606</v>
      </c>
      <c r="J85" s="263"/>
      <c r="K85" s="266" t="s">
        <v>607</v>
      </c>
      <c r="L85" s="267"/>
      <c r="M85" s="286"/>
      <c r="N85" s="287"/>
      <c r="O85" s="244"/>
      <c r="P85" s="244"/>
      <c r="Q85" s="244"/>
      <c r="R85" s="244"/>
      <c r="S85" s="249"/>
      <c r="T85" s="250"/>
      <c r="U85" s="250"/>
      <c r="V85" s="250"/>
      <c r="W85" s="250"/>
      <c r="X85" s="256"/>
      <c r="Y85" s="257"/>
      <c r="Z85" s="257"/>
      <c r="AA85" s="258"/>
      <c r="AB85" s="256"/>
      <c r="AC85" s="257"/>
      <c r="AD85" s="258"/>
      <c r="AE85" s="156"/>
    </row>
    <row r="86" spans="1:31" ht="14.25" customHeight="1">
      <c r="A86" s="271"/>
      <c r="B86" s="274"/>
      <c r="C86" s="264"/>
      <c r="D86" s="265"/>
      <c r="E86" s="265"/>
      <c r="F86" s="268"/>
      <c r="G86" s="282"/>
      <c r="H86" s="283"/>
      <c r="I86" s="264"/>
      <c r="J86" s="265"/>
      <c r="K86" s="265"/>
      <c r="L86" s="268"/>
      <c r="M86" s="288"/>
      <c r="N86" s="289"/>
      <c r="O86" s="245"/>
      <c r="P86" s="245"/>
      <c r="Q86" s="245"/>
      <c r="R86" s="245"/>
      <c r="S86" s="251"/>
      <c r="T86" s="252"/>
      <c r="U86" s="252"/>
      <c r="V86" s="252"/>
      <c r="W86" s="252"/>
      <c r="X86" s="259"/>
      <c r="Y86" s="260"/>
      <c r="Z86" s="260"/>
      <c r="AA86" s="261"/>
      <c r="AB86" s="259"/>
      <c r="AC86" s="260"/>
      <c r="AD86" s="261"/>
      <c r="AE86" s="156"/>
    </row>
    <row r="87" spans="1:31" ht="31.5" customHeight="1">
      <c r="A87" s="128"/>
      <c r="B87" s="129"/>
      <c r="C87" s="128"/>
      <c r="D87" s="130"/>
      <c r="E87" s="131"/>
      <c r="F87" s="132"/>
      <c r="G87" s="380"/>
      <c r="H87" s="381"/>
      <c r="I87" s="128"/>
      <c r="J87" s="130"/>
      <c r="K87" s="131"/>
      <c r="L87" s="132"/>
      <c r="M87" s="380"/>
      <c r="N87" s="381"/>
      <c r="O87" s="382"/>
      <c r="P87" s="383"/>
      <c r="Q87" s="238" t="str">
        <f>IF($O87=0," ",VLOOKUP($O87,'サービスコード（身体介護無し）'!$A$5:$C$288,3,FALSE))</f>
        <v> </v>
      </c>
      <c r="R87" s="239"/>
      <c r="S87" s="384"/>
      <c r="T87" s="385"/>
      <c r="U87" s="385"/>
      <c r="V87" s="385"/>
      <c r="W87" s="385"/>
      <c r="X87" s="231"/>
      <c r="Y87" s="232"/>
      <c r="Z87" s="232"/>
      <c r="AA87" s="233"/>
      <c r="AB87" s="231"/>
      <c r="AC87" s="232"/>
      <c r="AD87" s="233"/>
      <c r="AE87" s="1" t="str">
        <f>IF($O87=0," ",VLOOKUP($O87,'サービスコード（身体介護無し）'!$A$5:$C$288,2,FALSE))</f>
        <v> </v>
      </c>
    </row>
    <row r="88" spans="1:31" ht="31.5" customHeight="1">
      <c r="A88" s="133"/>
      <c r="B88" s="134"/>
      <c r="C88" s="133"/>
      <c r="D88" s="135"/>
      <c r="E88" s="136"/>
      <c r="F88" s="137"/>
      <c r="G88" s="374"/>
      <c r="H88" s="375"/>
      <c r="I88" s="133"/>
      <c r="J88" s="135"/>
      <c r="K88" s="136"/>
      <c r="L88" s="137"/>
      <c r="M88" s="374"/>
      <c r="N88" s="375"/>
      <c r="O88" s="376"/>
      <c r="P88" s="377"/>
      <c r="Q88" s="227" t="str">
        <f>IF($O88=0," ",VLOOKUP($O88,'サービスコード（身体介護無し）'!$A$5:$C$288,3,FALSE))</f>
        <v> </v>
      </c>
      <c r="R88" s="228"/>
      <c r="S88" s="378"/>
      <c r="T88" s="379"/>
      <c r="U88" s="379"/>
      <c r="V88" s="379"/>
      <c r="W88" s="379"/>
      <c r="X88" s="171"/>
      <c r="Y88" s="172"/>
      <c r="Z88" s="172"/>
      <c r="AA88" s="173"/>
      <c r="AB88" s="171"/>
      <c r="AC88" s="172"/>
      <c r="AD88" s="173"/>
      <c r="AE88" s="1" t="str">
        <f>IF($O88=0," ",VLOOKUP($O88,'サービスコード（身体介護無し）'!$A$5:$C$288,2,FALSE))</f>
        <v> </v>
      </c>
    </row>
    <row r="89" spans="1:31" ht="31.5" customHeight="1">
      <c r="A89" s="133"/>
      <c r="B89" s="134"/>
      <c r="C89" s="133"/>
      <c r="D89" s="135"/>
      <c r="E89" s="136"/>
      <c r="F89" s="137"/>
      <c r="G89" s="374"/>
      <c r="H89" s="375"/>
      <c r="I89" s="133"/>
      <c r="J89" s="135"/>
      <c r="K89" s="136"/>
      <c r="L89" s="137"/>
      <c r="M89" s="374"/>
      <c r="N89" s="375"/>
      <c r="O89" s="376"/>
      <c r="P89" s="377"/>
      <c r="Q89" s="227" t="str">
        <f>IF($O89=0," ",VLOOKUP($O89,'サービスコード（身体介護無し）'!$A$5:$C$288,3,FALSE))</f>
        <v> </v>
      </c>
      <c r="R89" s="228"/>
      <c r="S89" s="378"/>
      <c r="T89" s="379"/>
      <c r="U89" s="379"/>
      <c r="V89" s="379"/>
      <c r="W89" s="379"/>
      <c r="X89" s="171"/>
      <c r="Y89" s="172"/>
      <c r="Z89" s="172"/>
      <c r="AA89" s="173"/>
      <c r="AB89" s="171"/>
      <c r="AC89" s="172"/>
      <c r="AD89" s="173"/>
      <c r="AE89" s="1" t="str">
        <f>IF($O89=0," ",VLOOKUP($O89,'サービスコード（身体介護無し）'!$A$5:$C$288,2,FALSE))</f>
        <v> </v>
      </c>
    </row>
    <row r="90" spans="1:31" ht="31.5" customHeight="1">
      <c r="A90" s="133"/>
      <c r="B90" s="134"/>
      <c r="C90" s="133"/>
      <c r="D90" s="135"/>
      <c r="E90" s="136"/>
      <c r="F90" s="137"/>
      <c r="G90" s="374"/>
      <c r="H90" s="375"/>
      <c r="I90" s="133"/>
      <c r="J90" s="135"/>
      <c r="K90" s="136"/>
      <c r="L90" s="137"/>
      <c r="M90" s="374"/>
      <c r="N90" s="375"/>
      <c r="O90" s="376"/>
      <c r="P90" s="377"/>
      <c r="Q90" s="227" t="str">
        <f>IF($O90=0," ",VLOOKUP($O90,'サービスコード（身体介護無し）'!$A$5:$C$288,3,FALSE))</f>
        <v> </v>
      </c>
      <c r="R90" s="228"/>
      <c r="S90" s="378"/>
      <c r="T90" s="379"/>
      <c r="U90" s="379"/>
      <c r="V90" s="379"/>
      <c r="W90" s="379"/>
      <c r="X90" s="171"/>
      <c r="Y90" s="172"/>
      <c r="Z90" s="172"/>
      <c r="AA90" s="173"/>
      <c r="AB90" s="171"/>
      <c r="AC90" s="172"/>
      <c r="AD90" s="173"/>
      <c r="AE90" s="1" t="str">
        <f>IF($O90=0," ",VLOOKUP($O90,'サービスコード（身体介護無し）'!$A$5:$C$288,2,FALSE))</f>
        <v> </v>
      </c>
    </row>
    <row r="91" spans="1:31" ht="31.5" customHeight="1">
      <c r="A91" s="133"/>
      <c r="B91" s="134"/>
      <c r="C91" s="133"/>
      <c r="D91" s="135"/>
      <c r="E91" s="136"/>
      <c r="F91" s="137"/>
      <c r="G91" s="374"/>
      <c r="H91" s="375"/>
      <c r="I91" s="133"/>
      <c r="J91" s="135"/>
      <c r="K91" s="136"/>
      <c r="L91" s="137"/>
      <c r="M91" s="374"/>
      <c r="N91" s="375"/>
      <c r="O91" s="376"/>
      <c r="P91" s="377"/>
      <c r="Q91" s="227" t="str">
        <f>IF($O91=0," ",VLOOKUP($O91,'サービスコード（身体介護無し）'!$A$5:$C$288,3,FALSE))</f>
        <v> </v>
      </c>
      <c r="R91" s="228"/>
      <c r="S91" s="378"/>
      <c r="T91" s="379"/>
      <c r="U91" s="379"/>
      <c r="V91" s="379"/>
      <c r="W91" s="379"/>
      <c r="X91" s="171"/>
      <c r="Y91" s="172"/>
      <c r="Z91" s="172"/>
      <c r="AA91" s="173"/>
      <c r="AB91" s="171"/>
      <c r="AC91" s="172"/>
      <c r="AD91" s="173"/>
      <c r="AE91" s="1" t="str">
        <f>IF($O91=0," ",VLOOKUP($O91,'サービスコード（身体介護無し）'!$A$5:$C$288,2,FALSE))</f>
        <v> </v>
      </c>
    </row>
    <row r="92" spans="1:31" ht="31.5" customHeight="1">
      <c r="A92" s="133"/>
      <c r="B92" s="134"/>
      <c r="C92" s="133"/>
      <c r="D92" s="135"/>
      <c r="E92" s="136"/>
      <c r="F92" s="137"/>
      <c r="G92" s="374"/>
      <c r="H92" s="375"/>
      <c r="I92" s="133"/>
      <c r="J92" s="135"/>
      <c r="K92" s="136"/>
      <c r="L92" s="137"/>
      <c r="M92" s="374"/>
      <c r="N92" s="375"/>
      <c r="O92" s="376"/>
      <c r="P92" s="377"/>
      <c r="Q92" s="227" t="str">
        <f>IF($O92=0," ",VLOOKUP($O92,'サービスコード（身体介護無し）'!$A$5:$C$288,3,FALSE))</f>
        <v> </v>
      </c>
      <c r="R92" s="228"/>
      <c r="S92" s="378"/>
      <c r="T92" s="379"/>
      <c r="U92" s="379"/>
      <c r="V92" s="379"/>
      <c r="W92" s="379"/>
      <c r="X92" s="171"/>
      <c r="Y92" s="172"/>
      <c r="Z92" s="172"/>
      <c r="AA92" s="173"/>
      <c r="AB92" s="171"/>
      <c r="AC92" s="172"/>
      <c r="AD92" s="173"/>
      <c r="AE92" s="1" t="str">
        <f>IF($O92=0," ",VLOOKUP($O92,'サービスコード（身体介護無し）'!$A$5:$C$288,2,FALSE))</f>
        <v> </v>
      </c>
    </row>
    <row r="93" spans="1:31" ht="31.5" customHeight="1">
      <c r="A93" s="133"/>
      <c r="B93" s="134"/>
      <c r="C93" s="133"/>
      <c r="D93" s="135"/>
      <c r="E93" s="136"/>
      <c r="F93" s="137"/>
      <c r="G93" s="374"/>
      <c r="H93" s="375"/>
      <c r="I93" s="133"/>
      <c r="J93" s="135"/>
      <c r="K93" s="136"/>
      <c r="L93" s="137"/>
      <c r="M93" s="374"/>
      <c r="N93" s="375"/>
      <c r="O93" s="376"/>
      <c r="P93" s="377"/>
      <c r="Q93" s="227" t="str">
        <f>IF($O93=0," ",VLOOKUP($O93,'サービスコード（身体介護無し）'!$A$5:$C$288,3,FALSE))</f>
        <v> </v>
      </c>
      <c r="R93" s="228"/>
      <c r="S93" s="378"/>
      <c r="T93" s="379"/>
      <c r="U93" s="379"/>
      <c r="V93" s="379"/>
      <c r="W93" s="379"/>
      <c r="X93" s="171"/>
      <c r="Y93" s="172"/>
      <c r="Z93" s="172"/>
      <c r="AA93" s="173"/>
      <c r="AB93" s="171"/>
      <c r="AC93" s="172"/>
      <c r="AD93" s="173"/>
      <c r="AE93" s="1" t="str">
        <f>IF($O93=0," ",VLOOKUP($O93,'サービスコード（身体介護無し）'!$A$5:$C$288,2,FALSE))</f>
        <v> </v>
      </c>
    </row>
    <row r="94" spans="1:31" ht="31.5" customHeight="1">
      <c r="A94" s="133"/>
      <c r="B94" s="134"/>
      <c r="C94" s="133"/>
      <c r="D94" s="135"/>
      <c r="E94" s="136"/>
      <c r="F94" s="137"/>
      <c r="G94" s="374"/>
      <c r="H94" s="375"/>
      <c r="I94" s="133"/>
      <c r="J94" s="135"/>
      <c r="K94" s="136"/>
      <c r="L94" s="137"/>
      <c r="M94" s="374"/>
      <c r="N94" s="375"/>
      <c r="O94" s="376"/>
      <c r="P94" s="377"/>
      <c r="Q94" s="227" t="str">
        <f>IF($O94=0," ",VLOOKUP($O94,'サービスコード（身体介護無し）'!$A$5:$C$288,3,FALSE))</f>
        <v> </v>
      </c>
      <c r="R94" s="228"/>
      <c r="S94" s="378"/>
      <c r="T94" s="379"/>
      <c r="U94" s="379"/>
      <c r="V94" s="379"/>
      <c r="W94" s="379"/>
      <c r="X94" s="171"/>
      <c r="Y94" s="172"/>
      <c r="Z94" s="172"/>
      <c r="AA94" s="173"/>
      <c r="AB94" s="171"/>
      <c r="AC94" s="172"/>
      <c r="AD94" s="173"/>
      <c r="AE94" s="1" t="str">
        <f>IF($O94=0," ",VLOOKUP($O94,'サービスコード（身体介護無し）'!$A$5:$C$288,2,FALSE))</f>
        <v> </v>
      </c>
    </row>
    <row r="95" spans="1:31" ht="31.5" customHeight="1">
      <c r="A95" s="133"/>
      <c r="B95" s="134"/>
      <c r="C95" s="133"/>
      <c r="D95" s="135"/>
      <c r="E95" s="136"/>
      <c r="F95" s="137"/>
      <c r="G95" s="374"/>
      <c r="H95" s="375"/>
      <c r="I95" s="133"/>
      <c r="J95" s="135"/>
      <c r="K95" s="136"/>
      <c r="L95" s="137"/>
      <c r="M95" s="374"/>
      <c r="N95" s="375"/>
      <c r="O95" s="376"/>
      <c r="P95" s="377"/>
      <c r="Q95" s="227" t="str">
        <f>IF($O95=0," ",VLOOKUP($O95,'サービスコード（身体介護無し）'!$A$5:$C$288,3,FALSE))</f>
        <v> </v>
      </c>
      <c r="R95" s="228"/>
      <c r="S95" s="378"/>
      <c r="T95" s="379"/>
      <c r="U95" s="379"/>
      <c r="V95" s="379"/>
      <c r="W95" s="379"/>
      <c r="X95" s="171"/>
      <c r="Y95" s="172"/>
      <c r="Z95" s="172"/>
      <c r="AA95" s="173"/>
      <c r="AB95" s="171"/>
      <c r="AC95" s="172"/>
      <c r="AD95" s="173"/>
      <c r="AE95" s="1" t="str">
        <f>IF($O95=0," ",VLOOKUP($O95,'サービスコード（身体介護無し）'!$A$5:$C$288,2,FALSE))</f>
        <v> </v>
      </c>
    </row>
    <row r="96" spans="1:31" ht="31.5" customHeight="1">
      <c r="A96" s="133"/>
      <c r="B96" s="134"/>
      <c r="C96" s="133"/>
      <c r="D96" s="135"/>
      <c r="E96" s="136"/>
      <c r="F96" s="137"/>
      <c r="G96" s="374"/>
      <c r="H96" s="375"/>
      <c r="I96" s="133"/>
      <c r="J96" s="135"/>
      <c r="K96" s="136"/>
      <c r="L96" s="137"/>
      <c r="M96" s="374"/>
      <c r="N96" s="375"/>
      <c r="O96" s="376"/>
      <c r="P96" s="377"/>
      <c r="Q96" s="227" t="str">
        <f>IF($O96=0," ",VLOOKUP($O96,'サービスコード（身体介護無し）'!$A$5:$C$288,3,FALSE))</f>
        <v> </v>
      </c>
      <c r="R96" s="228"/>
      <c r="S96" s="378"/>
      <c r="T96" s="379"/>
      <c r="U96" s="379"/>
      <c r="V96" s="379"/>
      <c r="W96" s="379"/>
      <c r="X96" s="171"/>
      <c r="Y96" s="172"/>
      <c r="Z96" s="172"/>
      <c r="AA96" s="173"/>
      <c r="AB96" s="171"/>
      <c r="AC96" s="172"/>
      <c r="AD96" s="173"/>
      <c r="AE96" s="1" t="str">
        <f>IF($O96=0," ",VLOOKUP($O96,'サービスコード（身体介護無し）'!$A$5:$C$288,2,FALSE))</f>
        <v> </v>
      </c>
    </row>
    <row r="97" spans="1:31" ht="31.5" customHeight="1">
      <c r="A97" s="133"/>
      <c r="B97" s="134"/>
      <c r="C97" s="133"/>
      <c r="D97" s="135"/>
      <c r="E97" s="136"/>
      <c r="F97" s="137"/>
      <c r="G97" s="374"/>
      <c r="H97" s="375"/>
      <c r="I97" s="133"/>
      <c r="J97" s="135"/>
      <c r="K97" s="136"/>
      <c r="L97" s="137"/>
      <c r="M97" s="374"/>
      <c r="N97" s="375"/>
      <c r="O97" s="376"/>
      <c r="P97" s="377"/>
      <c r="Q97" s="227" t="str">
        <f>IF($O97=0," ",VLOOKUP($O97,'サービスコード（身体介護無し）'!$A$5:$C$288,3,FALSE))</f>
        <v> </v>
      </c>
      <c r="R97" s="228"/>
      <c r="S97" s="378"/>
      <c r="T97" s="379"/>
      <c r="U97" s="379"/>
      <c r="V97" s="379"/>
      <c r="W97" s="379"/>
      <c r="X97" s="171"/>
      <c r="Y97" s="172"/>
      <c r="Z97" s="172"/>
      <c r="AA97" s="173"/>
      <c r="AB97" s="171"/>
      <c r="AC97" s="172"/>
      <c r="AD97" s="173"/>
      <c r="AE97" s="1" t="str">
        <f>IF($O97=0," ",VLOOKUP($O97,'サービスコード（身体介護無し）'!$A$5:$C$288,2,FALSE))</f>
        <v> </v>
      </c>
    </row>
    <row r="98" spans="1:31" ht="31.5" customHeight="1">
      <c r="A98" s="133"/>
      <c r="B98" s="134"/>
      <c r="C98" s="133"/>
      <c r="D98" s="135"/>
      <c r="E98" s="136"/>
      <c r="F98" s="137"/>
      <c r="G98" s="374"/>
      <c r="H98" s="375"/>
      <c r="I98" s="133"/>
      <c r="J98" s="135"/>
      <c r="K98" s="136"/>
      <c r="L98" s="137"/>
      <c r="M98" s="374"/>
      <c r="N98" s="375"/>
      <c r="O98" s="376"/>
      <c r="P98" s="377"/>
      <c r="Q98" s="227" t="str">
        <f>IF($O98=0," ",VLOOKUP($O98,'サービスコード（身体介護無し）'!$A$5:$C$288,3,FALSE))</f>
        <v> </v>
      </c>
      <c r="R98" s="228"/>
      <c r="S98" s="378"/>
      <c r="T98" s="379"/>
      <c r="U98" s="379"/>
      <c r="V98" s="379"/>
      <c r="W98" s="379"/>
      <c r="X98" s="171"/>
      <c r="Y98" s="172"/>
      <c r="Z98" s="172"/>
      <c r="AA98" s="173"/>
      <c r="AB98" s="171"/>
      <c r="AC98" s="172"/>
      <c r="AD98" s="173"/>
      <c r="AE98" s="1" t="str">
        <f>IF($O98=0," ",VLOOKUP($O98,'サービスコード（身体介護無し）'!$A$5:$C$288,2,FALSE))</f>
        <v> </v>
      </c>
    </row>
    <row r="99" spans="1:31" ht="31.5" customHeight="1">
      <c r="A99" s="133"/>
      <c r="B99" s="134"/>
      <c r="C99" s="133"/>
      <c r="D99" s="135"/>
      <c r="E99" s="136"/>
      <c r="F99" s="137"/>
      <c r="G99" s="374"/>
      <c r="H99" s="375"/>
      <c r="I99" s="133"/>
      <c r="J99" s="135"/>
      <c r="K99" s="136"/>
      <c r="L99" s="137"/>
      <c r="M99" s="374"/>
      <c r="N99" s="375"/>
      <c r="O99" s="376"/>
      <c r="P99" s="377"/>
      <c r="Q99" s="227" t="str">
        <f>IF($O99=0," ",VLOOKUP($O99,'サービスコード（身体介護無し）'!$A$5:$C$288,3,FALSE))</f>
        <v> </v>
      </c>
      <c r="R99" s="228"/>
      <c r="S99" s="378"/>
      <c r="T99" s="379"/>
      <c r="U99" s="379"/>
      <c r="V99" s="379"/>
      <c r="W99" s="379"/>
      <c r="X99" s="171"/>
      <c r="Y99" s="172"/>
      <c r="Z99" s="172"/>
      <c r="AA99" s="173"/>
      <c r="AB99" s="171"/>
      <c r="AC99" s="172"/>
      <c r="AD99" s="173"/>
      <c r="AE99" s="1" t="str">
        <f>IF($O99=0," ",VLOOKUP($O99,'サービスコード（身体介護無し）'!$A$5:$C$288,2,FALSE))</f>
        <v> </v>
      </c>
    </row>
    <row r="100" spans="1:31" ht="31.5" customHeight="1">
      <c r="A100" s="133"/>
      <c r="B100" s="134"/>
      <c r="C100" s="133"/>
      <c r="D100" s="135"/>
      <c r="E100" s="136"/>
      <c r="F100" s="137"/>
      <c r="G100" s="374"/>
      <c r="H100" s="375"/>
      <c r="I100" s="133"/>
      <c r="J100" s="135"/>
      <c r="K100" s="136"/>
      <c r="L100" s="137"/>
      <c r="M100" s="374"/>
      <c r="N100" s="375"/>
      <c r="O100" s="376"/>
      <c r="P100" s="377"/>
      <c r="Q100" s="227" t="str">
        <f>IF($O100=0," ",VLOOKUP($O100,'サービスコード（身体介護無し）'!$A$5:$C$288,3,FALSE))</f>
        <v> </v>
      </c>
      <c r="R100" s="228"/>
      <c r="S100" s="378"/>
      <c r="T100" s="379"/>
      <c r="U100" s="379"/>
      <c r="V100" s="379"/>
      <c r="W100" s="379"/>
      <c r="X100" s="171"/>
      <c r="Y100" s="172"/>
      <c r="Z100" s="172"/>
      <c r="AA100" s="173"/>
      <c r="AB100" s="171"/>
      <c r="AC100" s="172"/>
      <c r="AD100" s="173"/>
      <c r="AE100" s="1" t="str">
        <f>IF($O100=0," ",VLOOKUP($O100,'サービスコード（身体介護無し）'!$A$5:$C$288,2,FALSE))</f>
        <v> </v>
      </c>
    </row>
    <row r="101" spans="1:31" ht="31.5" customHeight="1">
      <c r="A101" s="133"/>
      <c r="B101" s="134"/>
      <c r="C101" s="133"/>
      <c r="D101" s="135"/>
      <c r="E101" s="136"/>
      <c r="F101" s="137"/>
      <c r="G101" s="374"/>
      <c r="H101" s="375"/>
      <c r="I101" s="133"/>
      <c r="J101" s="135"/>
      <c r="K101" s="136"/>
      <c r="L101" s="137"/>
      <c r="M101" s="374"/>
      <c r="N101" s="375"/>
      <c r="O101" s="376"/>
      <c r="P101" s="377"/>
      <c r="Q101" s="227" t="str">
        <f>IF($O101=0," ",VLOOKUP($O101,'サービスコード（身体介護無し）'!$A$5:$C$288,3,FALSE))</f>
        <v> </v>
      </c>
      <c r="R101" s="228"/>
      <c r="S101" s="378"/>
      <c r="T101" s="379"/>
      <c r="U101" s="379"/>
      <c r="V101" s="379"/>
      <c r="W101" s="379"/>
      <c r="X101" s="171"/>
      <c r="Y101" s="172"/>
      <c r="Z101" s="172"/>
      <c r="AA101" s="173"/>
      <c r="AB101" s="171"/>
      <c r="AC101" s="172"/>
      <c r="AD101" s="173"/>
      <c r="AE101" s="1" t="str">
        <f>IF($O101=0," ",VLOOKUP($O101,'サービスコード（身体介護無し）'!$A$5:$C$288,2,FALSE))</f>
        <v> </v>
      </c>
    </row>
    <row r="102" spans="1:31" ht="31.5" customHeight="1">
      <c r="A102" s="133"/>
      <c r="B102" s="134"/>
      <c r="C102" s="133"/>
      <c r="D102" s="135"/>
      <c r="E102" s="136"/>
      <c r="F102" s="137"/>
      <c r="G102" s="374"/>
      <c r="H102" s="375"/>
      <c r="I102" s="133"/>
      <c r="J102" s="135"/>
      <c r="K102" s="136"/>
      <c r="L102" s="137"/>
      <c r="M102" s="374"/>
      <c r="N102" s="375"/>
      <c r="O102" s="376"/>
      <c r="P102" s="377"/>
      <c r="Q102" s="227" t="str">
        <f>IF($O102=0," ",VLOOKUP($O102,'サービスコード（身体介護無し）'!$A$5:$C$288,3,FALSE))</f>
        <v> </v>
      </c>
      <c r="R102" s="228"/>
      <c r="S102" s="378"/>
      <c r="T102" s="379"/>
      <c r="U102" s="379"/>
      <c r="V102" s="379"/>
      <c r="W102" s="379"/>
      <c r="X102" s="171"/>
      <c r="Y102" s="172"/>
      <c r="Z102" s="172"/>
      <c r="AA102" s="173"/>
      <c r="AB102" s="171"/>
      <c r="AC102" s="172"/>
      <c r="AD102" s="173"/>
      <c r="AE102" s="1" t="str">
        <f>IF($O102=0," ",VLOOKUP($O102,'サービスコード（身体介護無し）'!$A$5:$C$288,2,FALSE))</f>
        <v> </v>
      </c>
    </row>
    <row r="103" spans="1:31" ht="31.5" customHeight="1">
      <c r="A103" s="133"/>
      <c r="B103" s="134"/>
      <c r="C103" s="133"/>
      <c r="D103" s="135"/>
      <c r="E103" s="136"/>
      <c r="F103" s="137"/>
      <c r="G103" s="374"/>
      <c r="H103" s="375"/>
      <c r="I103" s="133"/>
      <c r="J103" s="135"/>
      <c r="K103" s="136"/>
      <c r="L103" s="137"/>
      <c r="M103" s="374"/>
      <c r="N103" s="375"/>
      <c r="O103" s="376"/>
      <c r="P103" s="377"/>
      <c r="Q103" s="227" t="str">
        <f>IF($O103=0," ",VLOOKUP($O103,'サービスコード（身体介護無し）'!$A$5:$C$288,3,FALSE))</f>
        <v> </v>
      </c>
      <c r="R103" s="228"/>
      <c r="S103" s="378"/>
      <c r="T103" s="379"/>
      <c r="U103" s="379"/>
      <c r="V103" s="379"/>
      <c r="W103" s="379"/>
      <c r="X103" s="171"/>
      <c r="Y103" s="172"/>
      <c r="Z103" s="172"/>
      <c r="AA103" s="173"/>
      <c r="AB103" s="171"/>
      <c r="AC103" s="172"/>
      <c r="AD103" s="173"/>
      <c r="AE103" s="1" t="str">
        <f>IF($O103=0," ",VLOOKUP($O103,'サービスコード（身体介護無し）'!$A$5:$C$288,2,FALSE))</f>
        <v> </v>
      </c>
    </row>
    <row r="104" spans="1:31" ht="31.5" customHeight="1">
      <c r="A104" s="133"/>
      <c r="B104" s="134"/>
      <c r="C104" s="133"/>
      <c r="D104" s="135"/>
      <c r="E104" s="136"/>
      <c r="F104" s="137"/>
      <c r="G104" s="374"/>
      <c r="H104" s="375"/>
      <c r="I104" s="133"/>
      <c r="J104" s="135"/>
      <c r="K104" s="136"/>
      <c r="L104" s="137"/>
      <c r="M104" s="374"/>
      <c r="N104" s="375"/>
      <c r="O104" s="376"/>
      <c r="P104" s="377"/>
      <c r="Q104" s="227" t="str">
        <f>IF($O104=0," ",VLOOKUP($O104,'サービスコード（身体介護無し）'!$A$5:$C$288,3,FALSE))</f>
        <v> </v>
      </c>
      <c r="R104" s="228"/>
      <c r="S104" s="378"/>
      <c r="T104" s="379"/>
      <c r="U104" s="379"/>
      <c r="V104" s="379"/>
      <c r="W104" s="379"/>
      <c r="X104" s="171"/>
      <c r="Y104" s="172"/>
      <c r="Z104" s="172"/>
      <c r="AA104" s="173"/>
      <c r="AB104" s="171"/>
      <c r="AC104" s="172"/>
      <c r="AD104" s="173"/>
      <c r="AE104" s="1" t="str">
        <f>IF($O104=0," ",VLOOKUP($O104,'サービスコード（身体介護無し）'!$A$5:$C$288,2,FALSE))</f>
        <v> </v>
      </c>
    </row>
    <row r="105" spans="1:31" ht="31.5" customHeight="1">
      <c r="A105" s="133"/>
      <c r="B105" s="134"/>
      <c r="C105" s="133"/>
      <c r="D105" s="135"/>
      <c r="E105" s="136"/>
      <c r="F105" s="137"/>
      <c r="G105" s="374"/>
      <c r="H105" s="375"/>
      <c r="I105" s="133"/>
      <c r="J105" s="135"/>
      <c r="K105" s="136"/>
      <c r="L105" s="137"/>
      <c r="M105" s="374"/>
      <c r="N105" s="375"/>
      <c r="O105" s="376"/>
      <c r="P105" s="377"/>
      <c r="Q105" s="227" t="str">
        <f>IF($O105=0," ",VLOOKUP($O105,'サービスコード（身体介護無し）'!$A$5:$C$288,3,FALSE))</f>
        <v> </v>
      </c>
      <c r="R105" s="228"/>
      <c r="S105" s="378"/>
      <c r="T105" s="379"/>
      <c r="U105" s="379"/>
      <c r="V105" s="379"/>
      <c r="W105" s="379"/>
      <c r="X105" s="171"/>
      <c r="Y105" s="172"/>
      <c r="Z105" s="172"/>
      <c r="AA105" s="173"/>
      <c r="AB105" s="171"/>
      <c r="AC105" s="172"/>
      <c r="AD105" s="173"/>
      <c r="AE105" s="1" t="str">
        <f>IF($O105=0," ",VLOOKUP($O105,'サービスコード（身体介護無し）'!$A$5:$C$288,2,FALSE))</f>
        <v> </v>
      </c>
    </row>
    <row r="106" spans="1:31" ht="31.5" customHeight="1">
      <c r="A106" s="138"/>
      <c r="B106" s="139"/>
      <c r="C106" s="138"/>
      <c r="D106" s="140"/>
      <c r="E106" s="141"/>
      <c r="F106" s="142"/>
      <c r="G106" s="368"/>
      <c r="H106" s="369"/>
      <c r="I106" s="138"/>
      <c r="J106" s="140"/>
      <c r="K106" s="141"/>
      <c r="L106" s="142"/>
      <c r="M106" s="368"/>
      <c r="N106" s="369"/>
      <c r="O106" s="370"/>
      <c r="P106" s="371"/>
      <c r="Q106" s="216" t="str">
        <f>IF($O106=0," ",VLOOKUP($O106,'サービスコード（身体介護無し）'!$A$5:$C$288,3,FALSE))</f>
        <v> </v>
      </c>
      <c r="R106" s="217"/>
      <c r="S106" s="372"/>
      <c r="T106" s="373"/>
      <c r="U106" s="373"/>
      <c r="V106" s="373"/>
      <c r="W106" s="373"/>
      <c r="X106" s="220"/>
      <c r="Y106" s="221"/>
      <c r="Z106" s="221"/>
      <c r="AA106" s="222"/>
      <c r="AB106" s="220"/>
      <c r="AC106" s="221"/>
      <c r="AD106" s="222"/>
      <c r="AE106" s="1" t="str">
        <f>IF($O106=0," ",VLOOKUP($O106,'サービスコード（身体介護無し）'!$A$5:$C$288,2,FALSE))</f>
        <v> </v>
      </c>
    </row>
    <row r="107" spans="1:30" ht="31.5" customHeight="1">
      <c r="A107" s="48"/>
      <c r="B107" s="48"/>
      <c r="C107" s="205" t="s">
        <v>1457</v>
      </c>
      <c r="D107" s="206"/>
      <c r="E107" s="206"/>
      <c r="F107" s="207"/>
      <c r="G107" s="208">
        <f>SUM(G87:H106)</f>
        <v>0</v>
      </c>
      <c r="H107" s="209"/>
      <c r="I107" s="206" t="s">
        <v>1456</v>
      </c>
      <c r="J107" s="206"/>
      <c r="K107" s="206"/>
      <c r="L107" s="207"/>
      <c r="M107" s="208">
        <f>SUM(M87:N106)</f>
        <v>0</v>
      </c>
      <c r="N107" s="209"/>
      <c r="O107" s="205" t="s">
        <v>1654</v>
      </c>
      <c r="P107" s="209"/>
      <c r="Q107" s="210">
        <f>SUM(Q87:Q106)</f>
        <v>0</v>
      </c>
      <c r="R107" s="211"/>
      <c r="S107" s="99"/>
      <c r="T107" s="99"/>
      <c r="U107" s="99"/>
      <c r="V107" s="99"/>
      <c r="W107" s="99"/>
      <c r="X107" s="99"/>
      <c r="Y107" s="99"/>
      <c r="Z107" s="169" t="s">
        <v>1477</v>
      </c>
      <c r="AA107" s="169"/>
      <c r="AB107" s="169"/>
      <c r="AC107" s="170" t="str">
        <f>AC31</f>
        <v>5級地</v>
      </c>
      <c r="AD107" s="170"/>
    </row>
    <row r="108" spans="1:30" ht="15" customHeight="1" thickBot="1">
      <c r="A108" s="48"/>
      <c r="B108" s="48"/>
      <c r="C108" s="84"/>
      <c r="D108" s="84"/>
      <c r="E108" s="84"/>
      <c r="F108" s="84"/>
      <c r="G108" s="85"/>
      <c r="H108" s="86"/>
      <c r="I108" s="84"/>
      <c r="J108" s="84"/>
      <c r="K108" s="84"/>
      <c r="L108" s="84"/>
      <c r="M108" s="85"/>
      <c r="N108" s="86"/>
      <c r="O108" s="86"/>
      <c r="P108" s="116"/>
      <c r="Q108" s="117"/>
      <c r="R108" s="117"/>
      <c r="S108" s="99"/>
      <c r="T108" s="99"/>
      <c r="U108" s="99"/>
      <c r="V108" s="99"/>
      <c r="W108" s="99"/>
      <c r="X108" s="99"/>
      <c r="Y108" s="99"/>
      <c r="Z108" s="91"/>
      <c r="AA108" s="91"/>
      <c r="AB108" s="91"/>
      <c r="AC108" s="118"/>
      <c r="AD108" s="119"/>
    </row>
    <row r="109" spans="1:30" ht="31.5" customHeight="1" thickBot="1">
      <c r="A109" s="195" t="s">
        <v>1471</v>
      </c>
      <c r="B109" s="196"/>
      <c r="C109" s="196"/>
      <c r="D109" s="197"/>
      <c r="E109" s="198" t="s">
        <v>1478</v>
      </c>
      <c r="F109" s="199"/>
      <c r="G109" s="199"/>
      <c r="H109" s="199"/>
      <c r="I109" s="199"/>
      <c r="J109" s="199"/>
      <c r="K109" s="200">
        <f>K33</f>
        <v>10.6</v>
      </c>
      <c r="L109" s="200"/>
      <c r="M109" s="201" t="s">
        <v>1479</v>
      </c>
      <c r="N109" s="201"/>
      <c r="O109" s="201"/>
      <c r="P109" s="202"/>
      <c r="Q109" s="92" t="s">
        <v>1473</v>
      </c>
      <c r="R109" s="203">
        <f>IF(W36=3,ROUNDDOWN((Q31+Q69+Q107)*K109,0),IF(W36&gt;3,"－",0))</f>
        <v>0</v>
      </c>
      <c r="S109" s="204"/>
      <c r="T109" s="94" t="s">
        <v>1472</v>
      </c>
      <c r="U109" s="94"/>
      <c r="V109" s="94"/>
      <c r="W109" s="94"/>
      <c r="X109" s="95"/>
      <c r="Y109" s="95"/>
      <c r="Z109" s="95"/>
      <c r="AA109" s="95"/>
      <c r="AB109" s="95"/>
      <c r="AC109" s="95"/>
      <c r="AD109" s="96"/>
    </row>
    <row r="110" spans="1:30" ht="31.5" customHeight="1" thickTop="1">
      <c r="A110" s="180" t="s">
        <v>1474</v>
      </c>
      <c r="B110" s="181"/>
      <c r="C110" s="181"/>
      <c r="D110" s="182"/>
      <c r="E110" s="186" t="s">
        <v>1475</v>
      </c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77"/>
      <c r="Q110" s="97" t="s">
        <v>1476</v>
      </c>
      <c r="R110" s="188" t="str">
        <f>IF(W36=3,IF(ROUNDUP(R109/10,0)&lt;P6,ROUNDUP(R109/10,0),P6),"－")</f>
        <v>－</v>
      </c>
      <c r="S110" s="189"/>
      <c r="T110" s="98"/>
      <c r="U110" s="99"/>
      <c r="V110" s="99"/>
      <c r="W110" s="160" t="s">
        <v>1481</v>
      </c>
      <c r="X110" s="161"/>
      <c r="Y110" s="161"/>
      <c r="Z110" s="161"/>
      <c r="AA110" s="161"/>
      <c r="AB110" s="161"/>
      <c r="AC110" s="161"/>
      <c r="AD110" s="162"/>
    </row>
    <row r="111" spans="1:30" ht="31.5" customHeight="1" thickBot="1">
      <c r="A111" s="183"/>
      <c r="B111" s="184"/>
      <c r="C111" s="184"/>
      <c r="D111" s="185"/>
      <c r="E111" s="190" t="s">
        <v>1655</v>
      </c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2"/>
      <c r="Q111" s="101" t="s">
        <v>1480</v>
      </c>
      <c r="R111" s="366"/>
      <c r="S111" s="367"/>
      <c r="T111" s="102"/>
      <c r="U111" s="103"/>
      <c r="V111" s="103"/>
      <c r="W111" s="157" t="str">
        <f>IF(W36=3,IF(OR(R111&gt;=R110,R111=""),R109-R110,R109-R111),IF(W36&gt;3,"次頁へ","0"))</f>
        <v>0</v>
      </c>
      <c r="X111" s="158"/>
      <c r="Y111" s="158"/>
      <c r="Z111" s="158"/>
      <c r="AA111" s="158"/>
      <c r="AB111" s="158"/>
      <c r="AC111" s="158"/>
      <c r="AD111" s="159"/>
    </row>
    <row r="112" spans="1:30" ht="18.75" customHeight="1">
      <c r="A112" s="105"/>
      <c r="B112" s="105"/>
      <c r="C112" s="105"/>
      <c r="D112" s="105"/>
      <c r="E112" s="105"/>
      <c r="F112" s="105"/>
      <c r="G112" s="105"/>
      <c r="H112" s="106"/>
      <c r="I112" s="105"/>
      <c r="J112" s="120"/>
      <c r="K112" s="120"/>
      <c r="L112" s="107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74">
        <f>W36</f>
        <v>1</v>
      </c>
      <c r="X112" s="175"/>
      <c r="Y112" s="176" t="s">
        <v>608</v>
      </c>
      <c r="Z112" s="177"/>
      <c r="AA112" s="178">
        <v>3</v>
      </c>
      <c r="AB112" s="177"/>
      <c r="AC112" s="176" t="s">
        <v>609</v>
      </c>
      <c r="AD112" s="179"/>
    </row>
    <row r="113" spans="1:30" ht="13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ht="13.5" customHeight="1">
      <c r="A114" s="10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</row>
    <row r="115" spans="1:30" ht="13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ht="13.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</sheetData>
  <sheetProtection/>
  <protectedRanges>
    <protectedRange sqref="AA36 AA74 AA112" name="範囲1"/>
  </protectedRanges>
  <mergeCells count="592">
    <mergeCell ref="J2:V2"/>
    <mergeCell ref="J40:V40"/>
    <mergeCell ref="J78:V78"/>
    <mergeCell ref="X2:Y2"/>
    <mergeCell ref="A3:C3"/>
    <mergeCell ref="M3:O4"/>
    <mergeCell ref="P3:S4"/>
    <mergeCell ref="T3:T4"/>
    <mergeCell ref="U3:AD3"/>
    <mergeCell ref="A4:C5"/>
    <mergeCell ref="D4:L5"/>
    <mergeCell ref="M5:O5"/>
    <mergeCell ref="P5:S5"/>
    <mergeCell ref="M8:N10"/>
    <mergeCell ref="T5:T6"/>
    <mergeCell ref="U5:AD6"/>
    <mergeCell ref="A6:C6"/>
    <mergeCell ref="D6:L6"/>
    <mergeCell ref="M6:O6"/>
    <mergeCell ref="P6:R6"/>
    <mergeCell ref="AB8:AD10"/>
    <mergeCell ref="C9:D10"/>
    <mergeCell ref="E9:F10"/>
    <mergeCell ref="I9:J10"/>
    <mergeCell ref="K9:L10"/>
    <mergeCell ref="A8:A10"/>
    <mergeCell ref="B8:B10"/>
    <mergeCell ref="C8:F8"/>
    <mergeCell ref="G8:H10"/>
    <mergeCell ref="I8:L8"/>
    <mergeCell ref="O11:P11"/>
    <mergeCell ref="Q11:R11"/>
    <mergeCell ref="S11:W11"/>
    <mergeCell ref="X11:AA11"/>
    <mergeCell ref="O8:P10"/>
    <mergeCell ref="Q8:R10"/>
    <mergeCell ref="S8:W10"/>
    <mergeCell ref="X8:AA10"/>
    <mergeCell ref="AB11:AD11"/>
    <mergeCell ref="G12:H12"/>
    <mergeCell ref="M12:N12"/>
    <mergeCell ref="O12:P12"/>
    <mergeCell ref="Q12:R12"/>
    <mergeCell ref="S12:W12"/>
    <mergeCell ref="X12:AA12"/>
    <mergeCell ref="AB12:AD12"/>
    <mergeCell ref="G11:H11"/>
    <mergeCell ref="M11:N11"/>
    <mergeCell ref="X14:AA14"/>
    <mergeCell ref="AB14:AD14"/>
    <mergeCell ref="G13:H13"/>
    <mergeCell ref="M13:N13"/>
    <mergeCell ref="O13:P13"/>
    <mergeCell ref="Q13:R13"/>
    <mergeCell ref="S13:W13"/>
    <mergeCell ref="X13:AA13"/>
    <mergeCell ref="O15:P15"/>
    <mergeCell ref="Q15:R15"/>
    <mergeCell ref="S15:W15"/>
    <mergeCell ref="X15:AA15"/>
    <mergeCell ref="AB13:AD13"/>
    <mergeCell ref="G14:H14"/>
    <mergeCell ref="M14:N14"/>
    <mergeCell ref="O14:P14"/>
    <mergeCell ref="Q14:R14"/>
    <mergeCell ref="S14:W14"/>
    <mergeCell ref="AB15:AD15"/>
    <mergeCell ref="G16:H16"/>
    <mergeCell ref="M16:N16"/>
    <mergeCell ref="O16:P16"/>
    <mergeCell ref="Q16:R16"/>
    <mergeCell ref="S16:W16"/>
    <mergeCell ref="X16:AA16"/>
    <mergeCell ref="AB16:AD16"/>
    <mergeCell ref="G15:H15"/>
    <mergeCell ref="M15:N15"/>
    <mergeCell ref="X18:AA18"/>
    <mergeCell ref="AB18:AD18"/>
    <mergeCell ref="G17:H17"/>
    <mergeCell ref="M17:N17"/>
    <mergeCell ref="O17:P17"/>
    <mergeCell ref="Q17:R17"/>
    <mergeCell ref="S17:W17"/>
    <mergeCell ref="X17:AA17"/>
    <mergeCell ref="O19:P19"/>
    <mergeCell ref="Q19:R19"/>
    <mergeCell ref="S19:W19"/>
    <mergeCell ref="X19:AA19"/>
    <mergeCell ref="AB17:AD17"/>
    <mergeCell ref="G18:H18"/>
    <mergeCell ref="M18:N18"/>
    <mergeCell ref="O18:P18"/>
    <mergeCell ref="Q18:R18"/>
    <mergeCell ref="S18:W18"/>
    <mergeCell ref="AB19:AD19"/>
    <mergeCell ref="G20:H20"/>
    <mergeCell ref="M20:N20"/>
    <mergeCell ref="O20:P20"/>
    <mergeCell ref="Q20:R20"/>
    <mergeCell ref="S20:W20"/>
    <mergeCell ref="X20:AA20"/>
    <mergeCell ref="AB20:AD20"/>
    <mergeCell ref="G19:H19"/>
    <mergeCell ref="M19:N19"/>
    <mergeCell ref="X22:AA22"/>
    <mergeCell ref="AB22:AD22"/>
    <mergeCell ref="G21:H21"/>
    <mergeCell ref="M21:N21"/>
    <mergeCell ref="O21:P21"/>
    <mergeCell ref="Q21:R21"/>
    <mergeCell ref="S21:W21"/>
    <mergeCell ref="X21:AA21"/>
    <mergeCell ref="O23:P23"/>
    <mergeCell ref="Q23:R23"/>
    <mergeCell ref="S23:W23"/>
    <mergeCell ref="X23:AA23"/>
    <mergeCell ref="AB21:AD21"/>
    <mergeCell ref="G22:H22"/>
    <mergeCell ref="M22:N22"/>
    <mergeCell ref="O22:P22"/>
    <mergeCell ref="Q22:R22"/>
    <mergeCell ref="S22:W22"/>
    <mergeCell ref="AB23:AD23"/>
    <mergeCell ref="G24:H24"/>
    <mergeCell ref="M24:N24"/>
    <mergeCell ref="O24:P24"/>
    <mergeCell ref="Q24:R24"/>
    <mergeCell ref="S24:W24"/>
    <mergeCell ref="X24:AA24"/>
    <mergeCell ref="AB24:AD24"/>
    <mergeCell ref="G23:H23"/>
    <mergeCell ref="M23:N23"/>
    <mergeCell ref="X26:AA26"/>
    <mergeCell ref="AB26:AD26"/>
    <mergeCell ref="G25:H25"/>
    <mergeCell ref="M25:N25"/>
    <mergeCell ref="O25:P25"/>
    <mergeCell ref="Q25:R25"/>
    <mergeCell ref="S25:W25"/>
    <mergeCell ref="X25:AA25"/>
    <mergeCell ref="O27:P27"/>
    <mergeCell ref="Q27:R27"/>
    <mergeCell ref="S27:W27"/>
    <mergeCell ref="X27:AA27"/>
    <mergeCell ref="AB25:AD25"/>
    <mergeCell ref="G26:H26"/>
    <mergeCell ref="M26:N26"/>
    <mergeCell ref="O26:P26"/>
    <mergeCell ref="Q26:R26"/>
    <mergeCell ref="S26:W26"/>
    <mergeCell ref="AB27:AD27"/>
    <mergeCell ref="G28:H28"/>
    <mergeCell ref="M28:N28"/>
    <mergeCell ref="O28:P28"/>
    <mergeCell ref="Q28:R28"/>
    <mergeCell ref="S28:W28"/>
    <mergeCell ref="X28:AA28"/>
    <mergeCell ref="AB28:AD28"/>
    <mergeCell ref="G27:H27"/>
    <mergeCell ref="M27:N27"/>
    <mergeCell ref="AB30:AD30"/>
    <mergeCell ref="G29:H29"/>
    <mergeCell ref="M29:N29"/>
    <mergeCell ref="O29:P29"/>
    <mergeCell ref="Q29:R29"/>
    <mergeCell ref="S29:W29"/>
    <mergeCell ref="X29:AA29"/>
    <mergeCell ref="M31:N31"/>
    <mergeCell ref="O31:P31"/>
    <mergeCell ref="Q31:R31"/>
    <mergeCell ref="AB29:AD29"/>
    <mergeCell ref="G30:H30"/>
    <mergeCell ref="M30:N30"/>
    <mergeCell ref="O30:P30"/>
    <mergeCell ref="Q30:R30"/>
    <mergeCell ref="S30:W30"/>
    <mergeCell ref="X30:AA30"/>
    <mergeCell ref="Z31:AB31"/>
    <mergeCell ref="AC31:AD31"/>
    <mergeCell ref="A33:D33"/>
    <mergeCell ref="E33:J33"/>
    <mergeCell ref="K33:L33"/>
    <mergeCell ref="M33:P33"/>
    <mergeCell ref="R33:S33"/>
    <mergeCell ref="C31:F31"/>
    <mergeCell ref="G31:H31"/>
    <mergeCell ref="I31:L31"/>
    <mergeCell ref="A34:D35"/>
    <mergeCell ref="E34:P34"/>
    <mergeCell ref="R34:S34"/>
    <mergeCell ref="W34:AD34"/>
    <mergeCell ref="E35:P35"/>
    <mergeCell ref="R35:S35"/>
    <mergeCell ref="W35:AD35"/>
    <mergeCell ref="J36:K36"/>
    <mergeCell ref="W36:X36"/>
    <mergeCell ref="Y36:Z36"/>
    <mergeCell ref="AA36:AB36"/>
    <mergeCell ref="AC36:AD36"/>
    <mergeCell ref="X40:Y40"/>
    <mergeCell ref="A41:C41"/>
    <mergeCell ref="M41:O42"/>
    <mergeCell ref="P41:S42"/>
    <mergeCell ref="T41:T42"/>
    <mergeCell ref="U41:AD41"/>
    <mergeCell ref="A42:C43"/>
    <mergeCell ref="D42:L43"/>
    <mergeCell ref="M43:O43"/>
    <mergeCell ref="P43:S43"/>
    <mergeCell ref="T43:T44"/>
    <mergeCell ref="B46:B48"/>
    <mergeCell ref="C46:F46"/>
    <mergeCell ref="G46:H48"/>
    <mergeCell ref="I46:L46"/>
    <mergeCell ref="O46:P48"/>
    <mergeCell ref="M46:N48"/>
    <mergeCell ref="U43:AD44"/>
    <mergeCell ref="C47:D48"/>
    <mergeCell ref="E47:F48"/>
    <mergeCell ref="I47:J48"/>
    <mergeCell ref="K47:L48"/>
    <mergeCell ref="A44:C44"/>
    <mergeCell ref="D44:L44"/>
    <mergeCell ref="M44:O44"/>
    <mergeCell ref="P44:R44"/>
    <mergeCell ref="A46:A48"/>
    <mergeCell ref="Q46:R48"/>
    <mergeCell ref="S46:W48"/>
    <mergeCell ref="X49:AA49"/>
    <mergeCell ref="X46:AA48"/>
    <mergeCell ref="AB46:AD48"/>
    <mergeCell ref="AB49:AD49"/>
    <mergeCell ref="G50:H50"/>
    <mergeCell ref="M50:N50"/>
    <mergeCell ref="O50:P50"/>
    <mergeCell ref="Q50:R50"/>
    <mergeCell ref="S50:W50"/>
    <mergeCell ref="G49:H49"/>
    <mergeCell ref="M49:N49"/>
    <mergeCell ref="O49:P49"/>
    <mergeCell ref="Q49:R49"/>
    <mergeCell ref="S49:W49"/>
    <mergeCell ref="G51:H51"/>
    <mergeCell ref="M51:N51"/>
    <mergeCell ref="O51:P51"/>
    <mergeCell ref="Q51:R51"/>
    <mergeCell ref="S51:W51"/>
    <mergeCell ref="X51:AA51"/>
    <mergeCell ref="O52:P52"/>
    <mergeCell ref="Q52:R52"/>
    <mergeCell ref="S52:W52"/>
    <mergeCell ref="X52:AA52"/>
    <mergeCell ref="X50:AA50"/>
    <mergeCell ref="AB50:AD50"/>
    <mergeCell ref="AB51:AD51"/>
    <mergeCell ref="AB52:AD52"/>
    <mergeCell ref="G53:H53"/>
    <mergeCell ref="M53:N53"/>
    <mergeCell ref="O53:P53"/>
    <mergeCell ref="Q53:R53"/>
    <mergeCell ref="S53:W53"/>
    <mergeCell ref="X53:AA53"/>
    <mergeCell ref="AB53:AD53"/>
    <mergeCell ref="G52:H52"/>
    <mergeCell ref="M52:N52"/>
    <mergeCell ref="X55:AA55"/>
    <mergeCell ref="AB55:AD55"/>
    <mergeCell ref="G54:H54"/>
    <mergeCell ref="M54:N54"/>
    <mergeCell ref="O54:P54"/>
    <mergeCell ref="Q54:R54"/>
    <mergeCell ref="S54:W54"/>
    <mergeCell ref="X54:AA54"/>
    <mergeCell ref="O56:P56"/>
    <mergeCell ref="Q56:R56"/>
    <mergeCell ref="S56:W56"/>
    <mergeCell ref="X56:AA56"/>
    <mergeCell ref="AB54:AD54"/>
    <mergeCell ref="G55:H55"/>
    <mergeCell ref="M55:N55"/>
    <mergeCell ref="O55:P55"/>
    <mergeCell ref="Q55:R55"/>
    <mergeCell ref="S55:W55"/>
    <mergeCell ref="AB56:AD56"/>
    <mergeCell ref="G57:H57"/>
    <mergeCell ref="M57:N57"/>
    <mergeCell ref="O57:P57"/>
    <mergeCell ref="Q57:R57"/>
    <mergeCell ref="S57:W57"/>
    <mergeCell ref="X57:AA57"/>
    <mergeCell ref="AB57:AD57"/>
    <mergeCell ref="G56:H56"/>
    <mergeCell ref="M56:N56"/>
    <mergeCell ref="X59:AA59"/>
    <mergeCell ref="AB59:AD59"/>
    <mergeCell ref="G58:H58"/>
    <mergeCell ref="M58:N58"/>
    <mergeCell ref="O58:P58"/>
    <mergeCell ref="Q58:R58"/>
    <mergeCell ref="S58:W58"/>
    <mergeCell ref="X58:AA58"/>
    <mergeCell ref="O60:P60"/>
    <mergeCell ref="Q60:R60"/>
    <mergeCell ref="S60:W60"/>
    <mergeCell ref="X60:AA60"/>
    <mergeCell ref="AB58:AD58"/>
    <mergeCell ref="G59:H59"/>
    <mergeCell ref="M59:N59"/>
    <mergeCell ref="O59:P59"/>
    <mergeCell ref="Q59:R59"/>
    <mergeCell ref="S59:W59"/>
    <mergeCell ref="AB60:AD60"/>
    <mergeCell ref="G61:H61"/>
    <mergeCell ref="M61:N61"/>
    <mergeCell ref="O61:P61"/>
    <mergeCell ref="Q61:R61"/>
    <mergeCell ref="S61:W61"/>
    <mergeCell ref="X61:AA61"/>
    <mergeCell ref="AB61:AD61"/>
    <mergeCell ref="G60:H60"/>
    <mergeCell ref="M60:N60"/>
    <mergeCell ref="X63:AA63"/>
    <mergeCell ref="AB63:AD63"/>
    <mergeCell ref="G62:H62"/>
    <mergeCell ref="M62:N62"/>
    <mergeCell ref="O62:P62"/>
    <mergeCell ref="Q62:R62"/>
    <mergeCell ref="S62:W62"/>
    <mergeCell ref="X62:AA62"/>
    <mergeCell ref="O64:P64"/>
    <mergeCell ref="Q64:R64"/>
    <mergeCell ref="S64:W64"/>
    <mergeCell ref="X64:AA64"/>
    <mergeCell ref="AB62:AD62"/>
    <mergeCell ref="G63:H63"/>
    <mergeCell ref="M63:N63"/>
    <mergeCell ref="O63:P63"/>
    <mergeCell ref="Q63:R63"/>
    <mergeCell ref="S63:W63"/>
    <mergeCell ref="AB64:AD64"/>
    <mergeCell ref="G65:H65"/>
    <mergeCell ref="M65:N65"/>
    <mergeCell ref="O65:P65"/>
    <mergeCell ref="Q65:R65"/>
    <mergeCell ref="S65:W65"/>
    <mergeCell ref="X65:AA65"/>
    <mergeCell ref="X67:AA67"/>
    <mergeCell ref="AB65:AD65"/>
    <mergeCell ref="G64:H64"/>
    <mergeCell ref="M64:N64"/>
    <mergeCell ref="G66:H66"/>
    <mergeCell ref="M66:N66"/>
    <mergeCell ref="O66:P66"/>
    <mergeCell ref="Q66:R66"/>
    <mergeCell ref="S66:W66"/>
    <mergeCell ref="X66:AA66"/>
    <mergeCell ref="S68:W68"/>
    <mergeCell ref="X68:AA68"/>
    <mergeCell ref="AB66:AD66"/>
    <mergeCell ref="AB67:AD67"/>
    <mergeCell ref="AB68:AD68"/>
    <mergeCell ref="G67:H67"/>
    <mergeCell ref="M67:N67"/>
    <mergeCell ref="O67:P67"/>
    <mergeCell ref="Q67:R67"/>
    <mergeCell ref="S67:W67"/>
    <mergeCell ref="I69:L69"/>
    <mergeCell ref="M69:N69"/>
    <mergeCell ref="O69:P69"/>
    <mergeCell ref="Q69:R69"/>
    <mergeCell ref="M68:N68"/>
    <mergeCell ref="O68:P68"/>
    <mergeCell ref="Q68:R68"/>
    <mergeCell ref="Z69:AB69"/>
    <mergeCell ref="AC69:AD69"/>
    <mergeCell ref="G68:H68"/>
    <mergeCell ref="A71:D71"/>
    <mergeCell ref="E71:J71"/>
    <mergeCell ref="K71:L71"/>
    <mergeCell ref="M71:P71"/>
    <mergeCell ref="R71:S71"/>
    <mergeCell ref="C69:F69"/>
    <mergeCell ref="G69:H69"/>
    <mergeCell ref="A72:D73"/>
    <mergeCell ref="E72:P72"/>
    <mergeCell ref="R72:S72"/>
    <mergeCell ref="W72:AD72"/>
    <mergeCell ref="E73:P73"/>
    <mergeCell ref="R73:S73"/>
    <mergeCell ref="W73:AD73"/>
    <mergeCell ref="W74:X74"/>
    <mergeCell ref="Y74:Z74"/>
    <mergeCell ref="AA74:AB74"/>
    <mergeCell ref="AC74:AD74"/>
    <mergeCell ref="X78:Y78"/>
    <mergeCell ref="A79:C79"/>
    <mergeCell ref="M79:O80"/>
    <mergeCell ref="P79:S80"/>
    <mergeCell ref="T79:T80"/>
    <mergeCell ref="U79:AD79"/>
    <mergeCell ref="A80:C81"/>
    <mergeCell ref="D80:L81"/>
    <mergeCell ref="M81:O81"/>
    <mergeCell ref="P81:S81"/>
    <mergeCell ref="M84:N86"/>
    <mergeCell ref="T81:T82"/>
    <mergeCell ref="A84:A86"/>
    <mergeCell ref="B84:B86"/>
    <mergeCell ref="C84:F84"/>
    <mergeCell ref="G84:H86"/>
    <mergeCell ref="U81:AD82"/>
    <mergeCell ref="A82:C82"/>
    <mergeCell ref="D82:L82"/>
    <mergeCell ref="M82:O82"/>
    <mergeCell ref="P82:R82"/>
    <mergeCell ref="AB84:AD86"/>
    <mergeCell ref="C85:D86"/>
    <mergeCell ref="E85:F86"/>
    <mergeCell ref="I85:J86"/>
    <mergeCell ref="K85:L86"/>
    <mergeCell ref="I84:L84"/>
    <mergeCell ref="O87:P87"/>
    <mergeCell ref="Q87:R87"/>
    <mergeCell ref="S87:W87"/>
    <mergeCell ref="X87:AA87"/>
    <mergeCell ref="O84:P86"/>
    <mergeCell ref="Q84:R86"/>
    <mergeCell ref="S84:W86"/>
    <mergeCell ref="X84:AA86"/>
    <mergeCell ref="AB87:AD87"/>
    <mergeCell ref="G88:H88"/>
    <mergeCell ref="M88:N88"/>
    <mergeCell ref="O88:P88"/>
    <mergeCell ref="Q88:R88"/>
    <mergeCell ref="S88:W88"/>
    <mergeCell ref="X88:AA88"/>
    <mergeCell ref="AB88:AD88"/>
    <mergeCell ref="G87:H87"/>
    <mergeCell ref="M87:N87"/>
    <mergeCell ref="X90:AA90"/>
    <mergeCell ref="AB90:AD90"/>
    <mergeCell ref="G89:H89"/>
    <mergeCell ref="M89:N89"/>
    <mergeCell ref="O89:P89"/>
    <mergeCell ref="Q89:R89"/>
    <mergeCell ref="S89:W89"/>
    <mergeCell ref="X89:AA89"/>
    <mergeCell ref="O91:P91"/>
    <mergeCell ref="Q91:R91"/>
    <mergeCell ref="S91:W91"/>
    <mergeCell ref="X91:AA91"/>
    <mergeCell ref="AB89:AD89"/>
    <mergeCell ref="G90:H90"/>
    <mergeCell ref="M90:N90"/>
    <mergeCell ref="O90:P90"/>
    <mergeCell ref="Q90:R90"/>
    <mergeCell ref="S90:W90"/>
    <mergeCell ref="AB91:AD91"/>
    <mergeCell ref="G92:H92"/>
    <mergeCell ref="M92:N92"/>
    <mergeCell ref="O92:P92"/>
    <mergeCell ref="Q92:R92"/>
    <mergeCell ref="S92:W92"/>
    <mergeCell ref="X92:AA92"/>
    <mergeCell ref="AB92:AD92"/>
    <mergeCell ref="G91:H91"/>
    <mergeCell ref="M91:N91"/>
    <mergeCell ref="X94:AA94"/>
    <mergeCell ref="AB94:AD94"/>
    <mergeCell ref="G93:H93"/>
    <mergeCell ref="M93:N93"/>
    <mergeCell ref="O93:P93"/>
    <mergeCell ref="Q93:R93"/>
    <mergeCell ref="S93:W93"/>
    <mergeCell ref="X93:AA93"/>
    <mergeCell ref="O95:P95"/>
    <mergeCell ref="Q95:R95"/>
    <mergeCell ref="S95:W95"/>
    <mergeCell ref="X95:AA95"/>
    <mergeCell ref="AB93:AD93"/>
    <mergeCell ref="G94:H94"/>
    <mergeCell ref="M94:N94"/>
    <mergeCell ref="O94:P94"/>
    <mergeCell ref="Q94:R94"/>
    <mergeCell ref="S94:W94"/>
    <mergeCell ref="AB95:AD95"/>
    <mergeCell ref="G96:H96"/>
    <mergeCell ref="M96:N96"/>
    <mergeCell ref="O96:P96"/>
    <mergeCell ref="Q96:R96"/>
    <mergeCell ref="S96:W96"/>
    <mergeCell ref="X96:AA96"/>
    <mergeCell ref="AB96:AD96"/>
    <mergeCell ref="G95:H95"/>
    <mergeCell ref="M95:N95"/>
    <mergeCell ref="X98:AA98"/>
    <mergeCell ref="AB98:AD98"/>
    <mergeCell ref="G97:H97"/>
    <mergeCell ref="M97:N97"/>
    <mergeCell ref="O97:P97"/>
    <mergeCell ref="Q97:R97"/>
    <mergeCell ref="S97:W97"/>
    <mergeCell ref="X97:AA97"/>
    <mergeCell ref="O99:P99"/>
    <mergeCell ref="Q99:R99"/>
    <mergeCell ref="S99:W99"/>
    <mergeCell ref="X99:AA99"/>
    <mergeCell ref="AB97:AD97"/>
    <mergeCell ref="G98:H98"/>
    <mergeCell ref="M98:N98"/>
    <mergeCell ref="O98:P98"/>
    <mergeCell ref="Q98:R98"/>
    <mergeCell ref="S98:W98"/>
    <mergeCell ref="AB99:AD99"/>
    <mergeCell ref="G100:H100"/>
    <mergeCell ref="M100:N100"/>
    <mergeCell ref="O100:P100"/>
    <mergeCell ref="Q100:R100"/>
    <mergeCell ref="S100:W100"/>
    <mergeCell ref="X100:AA100"/>
    <mergeCell ref="AB100:AD100"/>
    <mergeCell ref="G99:H99"/>
    <mergeCell ref="M99:N99"/>
    <mergeCell ref="AB102:AD102"/>
    <mergeCell ref="G101:H101"/>
    <mergeCell ref="M101:N101"/>
    <mergeCell ref="O101:P101"/>
    <mergeCell ref="Q101:R101"/>
    <mergeCell ref="S101:W101"/>
    <mergeCell ref="X101:AA101"/>
    <mergeCell ref="G102:H102"/>
    <mergeCell ref="M102:N102"/>
    <mergeCell ref="O102:P102"/>
    <mergeCell ref="Q102:R102"/>
    <mergeCell ref="S102:W102"/>
    <mergeCell ref="X102:AA102"/>
    <mergeCell ref="G103:H103"/>
    <mergeCell ref="M103:N103"/>
    <mergeCell ref="O103:P103"/>
    <mergeCell ref="Q103:R103"/>
    <mergeCell ref="S103:W103"/>
    <mergeCell ref="X103:AA103"/>
    <mergeCell ref="G104:H104"/>
    <mergeCell ref="M104:N104"/>
    <mergeCell ref="O104:P104"/>
    <mergeCell ref="Q104:R104"/>
    <mergeCell ref="S104:W104"/>
    <mergeCell ref="X104:AA104"/>
    <mergeCell ref="M105:N105"/>
    <mergeCell ref="O105:P105"/>
    <mergeCell ref="Q105:R105"/>
    <mergeCell ref="S105:W105"/>
    <mergeCell ref="X105:AA105"/>
    <mergeCell ref="AB103:AD103"/>
    <mergeCell ref="AB104:AD104"/>
    <mergeCell ref="Q107:R107"/>
    <mergeCell ref="AB105:AD105"/>
    <mergeCell ref="G106:H106"/>
    <mergeCell ref="M106:N106"/>
    <mergeCell ref="O106:P106"/>
    <mergeCell ref="Q106:R106"/>
    <mergeCell ref="S106:W106"/>
    <mergeCell ref="X106:AA106"/>
    <mergeCell ref="AB106:AD106"/>
    <mergeCell ref="G105:H105"/>
    <mergeCell ref="A109:D109"/>
    <mergeCell ref="E109:J109"/>
    <mergeCell ref="K109:L109"/>
    <mergeCell ref="M109:P109"/>
    <mergeCell ref="R109:S109"/>
    <mergeCell ref="C107:F107"/>
    <mergeCell ref="G107:H107"/>
    <mergeCell ref="I107:L107"/>
    <mergeCell ref="M107:N107"/>
    <mergeCell ref="O107:P107"/>
    <mergeCell ref="A110:D111"/>
    <mergeCell ref="E110:P110"/>
    <mergeCell ref="R110:S110"/>
    <mergeCell ref="W110:AD110"/>
    <mergeCell ref="E111:P111"/>
    <mergeCell ref="R111:S111"/>
    <mergeCell ref="W111:AD111"/>
    <mergeCell ref="AE8:AE10"/>
    <mergeCell ref="AE46:AE48"/>
    <mergeCell ref="AE84:AE86"/>
    <mergeCell ref="W112:X112"/>
    <mergeCell ref="Y112:Z112"/>
    <mergeCell ref="AA112:AB112"/>
    <mergeCell ref="AC112:AD112"/>
    <mergeCell ref="Z107:AB107"/>
    <mergeCell ref="AC107:AD107"/>
    <mergeCell ref="AB101:AD101"/>
  </mergeCells>
  <dataValidations count="2">
    <dataValidation type="list" allowBlank="1" showInputMessage="1" showErrorMessage="1" sqref="P6:R6">
      <formula1>"0,4600,9300,37200"</formula1>
    </dataValidation>
    <dataValidation type="list" showInputMessage="1" showErrorMessage="1" sqref="AC31:AD31">
      <formula1>"その他,7級地,6級地,5級地,4級地,3級地,2級地,1級地"</formula1>
    </dataValidation>
  </dataValidations>
  <printOptions/>
  <pageMargins left="0.1968503937007874" right="0.1968503937007874" top="0.1968503937007874" bottom="0.15748031496062992" header="0.15748031496062992" footer="0.1968503937007874"/>
  <pageSetup fitToHeight="2" horizontalDpi="600" verticalDpi="600" orientation="portrait" paperSize="9" scale="89" r:id="rId1"/>
  <rowBreaks count="2" manualBreakCount="2">
    <brk id="38" max="29" man="1"/>
    <brk id="76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AF290"/>
  <sheetViews>
    <sheetView zoomScale="130" zoomScaleNormal="130" zoomScalePageLayoutView="0" workbookViewId="0" topLeftCell="A1">
      <selection activeCell="C114" sqref="C114"/>
    </sheetView>
  </sheetViews>
  <sheetFormatPr defaultColWidth="9.00390625" defaultRowHeight="13.5"/>
  <cols>
    <col min="1" max="1" width="9.00390625" style="28" customWidth="1"/>
    <col min="2" max="2" width="35.50390625" style="28" bestFit="1" customWidth="1"/>
    <col min="3" max="3" width="10.50390625" style="47" customWidth="1"/>
    <col min="4" max="6" width="2.375" style="28" customWidth="1"/>
    <col min="7" max="7" width="6.00390625" style="28" bestFit="1" customWidth="1"/>
    <col min="8" max="8" width="51.50390625" style="28" bestFit="1" customWidth="1"/>
    <col min="9" max="9" width="7.125" style="28" bestFit="1" customWidth="1"/>
    <col min="10" max="10" width="9.25390625" style="28" bestFit="1" customWidth="1"/>
    <col min="11" max="11" width="2.375" style="28" customWidth="1"/>
    <col min="12" max="12" width="7.00390625" style="28" bestFit="1" customWidth="1"/>
    <col min="13" max="40" width="2.375" style="28" customWidth="1"/>
    <col min="41" max="16384" width="9.00390625" style="28" customWidth="1"/>
  </cols>
  <sheetData>
    <row r="1" spans="1:23" s="5" customFormat="1" ht="21">
      <c r="A1" s="29" t="s">
        <v>1731</v>
      </c>
      <c r="B1" s="8"/>
      <c r="C1" s="7"/>
      <c r="I1" s="8"/>
      <c r="J1" s="8"/>
      <c r="K1" s="8"/>
      <c r="L1" s="8"/>
      <c r="M1" s="8"/>
      <c r="N1" s="8"/>
      <c r="S1" s="9"/>
      <c r="T1" s="9"/>
      <c r="V1" s="9"/>
      <c r="W1" s="9"/>
    </row>
    <row r="2" spans="1:23" s="10" customFormat="1" ht="16.5" customHeight="1">
      <c r="A2" s="16" t="s">
        <v>1708</v>
      </c>
      <c r="B2" s="11"/>
      <c r="H2" s="10" t="s">
        <v>1692</v>
      </c>
      <c r="I2" s="11"/>
      <c r="J2" s="8" t="s">
        <v>1727</v>
      </c>
      <c r="K2" s="8"/>
      <c r="L2" s="11"/>
      <c r="M2" s="11"/>
      <c r="N2" s="11"/>
      <c r="S2" s="12"/>
      <c r="T2" s="12"/>
      <c r="V2" s="12"/>
      <c r="W2" s="12"/>
    </row>
    <row r="3" spans="1:12" s="7" customFormat="1" ht="16.5" customHeight="1">
      <c r="A3" s="359" t="s">
        <v>1446</v>
      </c>
      <c r="B3" s="17" t="s">
        <v>603</v>
      </c>
      <c r="C3" s="18" t="s">
        <v>604</v>
      </c>
      <c r="D3" s="6"/>
      <c r="H3" s="146" t="s">
        <v>1693</v>
      </c>
      <c r="J3" s="410" t="s">
        <v>610</v>
      </c>
      <c r="K3" s="411"/>
      <c r="L3" s="412"/>
    </row>
    <row r="4" spans="1:12" s="7" customFormat="1" ht="16.5" customHeight="1">
      <c r="A4" s="360"/>
      <c r="B4" s="19"/>
      <c r="C4" s="20" t="s">
        <v>612</v>
      </c>
      <c r="D4" s="6"/>
      <c r="H4" s="146" t="s">
        <v>1694</v>
      </c>
      <c r="J4" s="147" t="s">
        <v>1482</v>
      </c>
      <c r="K4" s="148"/>
      <c r="L4" s="155">
        <v>10</v>
      </c>
    </row>
    <row r="5" spans="1:12" s="7" customFormat="1" ht="16.5" customHeight="1">
      <c r="A5" s="143">
        <v>7111</v>
      </c>
      <c r="B5" s="46" t="s">
        <v>534</v>
      </c>
      <c r="C5" s="40">
        <v>106</v>
      </c>
      <c r="H5" s="146" t="s">
        <v>1695</v>
      </c>
      <c r="J5" s="153" t="s">
        <v>1728</v>
      </c>
      <c r="K5" s="148"/>
      <c r="L5" s="155">
        <v>10.18</v>
      </c>
    </row>
    <row r="6" spans="1:12" s="7" customFormat="1" ht="16.5" customHeight="1">
      <c r="A6" s="143">
        <v>7112</v>
      </c>
      <c r="B6" s="46" t="s">
        <v>535</v>
      </c>
      <c r="C6" s="40">
        <v>106</v>
      </c>
      <c r="H6" s="146" t="s">
        <v>1696</v>
      </c>
      <c r="J6" s="153" t="s">
        <v>1483</v>
      </c>
      <c r="K6" s="154"/>
      <c r="L6" s="155">
        <v>10.36</v>
      </c>
    </row>
    <row r="7" spans="1:12" s="7" customFormat="1" ht="16.5" customHeight="1">
      <c r="A7" s="143">
        <v>7115</v>
      </c>
      <c r="B7" s="30" t="s">
        <v>536</v>
      </c>
      <c r="C7" s="40">
        <v>197</v>
      </c>
      <c r="H7" s="146" t="s">
        <v>1697</v>
      </c>
      <c r="J7" s="149" t="s">
        <v>1484</v>
      </c>
      <c r="K7" s="150"/>
      <c r="L7" s="155">
        <v>10.6</v>
      </c>
    </row>
    <row r="8" spans="1:12" s="7" customFormat="1" ht="16.5" customHeight="1">
      <c r="A8" s="143">
        <v>7116</v>
      </c>
      <c r="B8" s="30" t="s">
        <v>537</v>
      </c>
      <c r="C8" s="40">
        <v>197</v>
      </c>
      <c r="H8" s="146" t="s">
        <v>1698</v>
      </c>
      <c r="J8" s="153" t="s">
        <v>1485</v>
      </c>
      <c r="K8" s="154"/>
      <c r="L8" s="155">
        <v>10.72</v>
      </c>
    </row>
    <row r="9" spans="1:12" s="7" customFormat="1" ht="16.5" customHeight="1">
      <c r="A9" s="143">
        <v>7119</v>
      </c>
      <c r="B9" s="46" t="s">
        <v>538</v>
      </c>
      <c r="C9" s="40">
        <v>275</v>
      </c>
      <c r="H9" s="146" t="s">
        <v>1699</v>
      </c>
      <c r="J9" s="149" t="s">
        <v>1486</v>
      </c>
      <c r="K9" s="150"/>
      <c r="L9" s="155">
        <v>10.9</v>
      </c>
    </row>
    <row r="10" spans="1:12" s="7" customFormat="1" ht="16.5" customHeight="1">
      <c r="A10" s="143">
        <v>7120</v>
      </c>
      <c r="B10" s="46" t="s">
        <v>539</v>
      </c>
      <c r="C10" s="40">
        <v>275</v>
      </c>
      <c r="H10" s="146" t="s">
        <v>1700</v>
      </c>
      <c r="J10" s="153" t="s">
        <v>1487</v>
      </c>
      <c r="K10" s="154"/>
      <c r="L10" s="155">
        <v>10.96</v>
      </c>
    </row>
    <row r="11" spans="1:12" s="7" customFormat="1" ht="16.5" customHeight="1">
      <c r="A11" s="143">
        <v>7123</v>
      </c>
      <c r="B11" s="30" t="s">
        <v>540</v>
      </c>
      <c r="C11" s="40">
        <v>345</v>
      </c>
      <c r="H11" s="146" t="s">
        <v>1701</v>
      </c>
      <c r="J11" s="151" t="s">
        <v>1488</v>
      </c>
      <c r="K11" s="152"/>
      <c r="L11" s="155">
        <v>11.2</v>
      </c>
    </row>
    <row r="12" spans="1:8" s="7" customFormat="1" ht="16.5" customHeight="1">
      <c r="A12" s="143">
        <v>7124</v>
      </c>
      <c r="B12" s="30" t="s">
        <v>541</v>
      </c>
      <c r="C12" s="40">
        <v>345</v>
      </c>
      <c r="H12" s="146" t="s">
        <v>1702</v>
      </c>
    </row>
    <row r="13" spans="1:8" s="7" customFormat="1" ht="16.5" customHeight="1">
      <c r="A13" s="143">
        <v>7127</v>
      </c>
      <c r="B13" s="46" t="s">
        <v>542</v>
      </c>
      <c r="C13" s="40">
        <v>414</v>
      </c>
      <c r="H13" s="146" t="s">
        <v>1703</v>
      </c>
    </row>
    <row r="14" spans="1:8" s="7" customFormat="1" ht="16.5" customHeight="1">
      <c r="A14" s="143">
        <v>7128</v>
      </c>
      <c r="B14" s="46" t="s">
        <v>543</v>
      </c>
      <c r="C14" s="40">
        <v>414</v>
      </c>
      <c r="H14" s="146" t="s">
        <v>1704</v>
      </c>
    </row>
    <row r="15" spans="1:8" s="7" customFormat="1" ht="16.5" customHeight="1">
      <c r="A15" s="143">
        <v>7131</v>
      </c>
      <c r="B15" s="30" t="s">
        <v>544</v>
      </c>
      <c r="C15" s="40">
        <v>483</v>
      </c>
      <c r="H15" s="146" t="s">
        <v>1705</v>
      </c>
    </row>
    <row r="16" spans="1:8" s="7" customFormat="1" ht="16.5" customHeight="1">
      <c r="A16" s="143">
        <v>7132</v>
      </c>
      <c r="B16" s="30" t="s">
        <v>545</v>
      </c>
      <c r="C16" s="40">
        <v>483</v>
      </c>
      <c r="H16" s="146" t="s">
        <v>1706</v>
      </c>
    </row>
    <row r="17" spans="1:8" s="7" customFormat="1" ht="16.5" customHeight="1">
      <c r="A17" s="143">
        <v>7135</v>
      </c>
      <c r="B17" s="46" t="s">
        <v>546</v>
      </c>
      <c r="C17" s="40">
        <v>552</v>
      </c>
      <c r="H17" s="146" t="s">
        <v>1707</v>
      </c>
    </row>
    <row r="18" spans="1:3" s="7" customFormat="1" ht="16.5" customHeight="1">
      <c r="A18" s="143">
        <v>7136</v>
      </c>
      <c r="B18" s="46" t="s">
        <v>547</v>
      </c>
      <c r="C18" s="40">
        <v>552</v>
      </c>
    </row>
    <row r="19" spans="1:3" s="7" customFormat="1" ht="16.5" customHeight="1">
      <c r="A19" s="143">
        <v>7139</v>
      </c>
      <c r="B19" s="30" t="s">
        <v>548</v>
      </c>
      <c r="C19" s="40">
        <v>621</v>
      </c>
    </row>
    <row r="20" spans="1:3" s="7" customFormat="1" ht="16.5" customHeight="1">
      <c r="A20" s="143">
        <v>7140</v>
      </c>
      <c r="B20" s="30" t="s">
        <v>549</v>
      </c>
      <c r="C20" s="40">
        <v>621</v>
      </c>
    </row>
    <row r="21" spans="1:3" s="7" customFormat="1" ht="16.5" customHeight="1">
      <c r="A21" s="143">
        <v>7143</v>
      </c>
      <c r="B21" s="46" t="s">
        <v>550</v>
      </c>
      <c r="C21" s="40">
        <v>690</v>
      </c>
    </row>
    <row r="22" spans="1:3" s="7" customFormat="1" ht="16.5" customHeight="1">
      <c r="A22" s="143">
        <v>7144</v>
      </c>
      <c r="B22" s="46" t="s">
        <v>551</v>
      </c>
      <c r="C22" s="40">
        <v>690</v>
      </c>
    </row>
    <row r="23" spans="1:3" s="7" customFormat="1" ht="16.5" customHeight="1">
      <c r="A23" s="143">
        <v>7147</v>
      </c>
      <c r="B23" s="30" t="s">
        <v>552</v>
      </c>
      <c r="C23" s="40">
        <v>759</v>
      </c>
    </row>
    <row r="24" spans="1:3" s="7" customFormat="1" ht="16.5" customHeight="1">
      <c r="A24" s="143">
        <v>7148</v>
      </c>
      <c r="B24" s="30" t="s">
        <v>553</v>
      </c>
      <c r="C24" s="40">
        <v>759</v>
      </c>
    </row>
    <row r="25" spans="1:3" s="7" customFormat="1" ht="16.5" customHeight="1">
      <c r="A25" s="143">
        <v>7151</v>
      </c>
      <c r="B25" s="46" t="s">
        <v>554</v>
      </c>
      <c r="C25" s="40">
        <v>828</v>
      </c>
    </row>
    <row r="26" spans="1:3" s="7" customFormat="1" ht="16.5" customHeight="1">
      <c r="A26" s="143">
        <v>7152</v>
      </c>
      <c r="B26" s="46" t="s">
        <v>555</v>
      </c>
      <c r="C26" s="40">
        <v>828</v>
      </c>
    </row>
    <row r="27" spans="1:3" s="7" customFormat="1" ht="16.5" customHeight="1">
      <c r="A27" s="143">
        <v>7155</v>
      </c>
      <c r="B27" s="30" t="s">
        <v>556</v>
      </c>
      <c r="C27" s="40">
        <v>897</v>
      </c>
    </row>
    <row r="28" spans="1:3" s="7" customFormat="1" ht="16.5" customHeight="1">
      <c r="A28" s="143">
        <v>7156</v>
      </c>
      <c r="B28" s="30" t="s">
        <v>557</v>
      </c>
      <c r="C28" s="40">
        <v>897</v>
      </c>
    </row>
    <row r="29" spans="1:3" s="7" customFormat="1" ht="16.5" customHeight="1">
      <c r="A29" s="143">
        <v>7159</v>
      </c>
      <c r="B29" s="46" t="s">
        <v>558</v>
      </c>
      <c r="C29" s="40">
        <v>966</v>
      </c>
    </row>
    <row r="30" spans="1:3" s="7" customFormat="1" ht="16.5" customHeight="1">
      <c r="A30" s="143">
        <v>7160</v>
      </c>
      <c r="B30" s="46" t="s">
        <v>559</v>
      </c>
      <c r="C30" s="40">
        <v>966</v>
      </c>
    </row>
    <row r="31" spans="1:3" s="7" customFormat="1" ht="16.5" customHeight="1">
      <c r="A31" s="143">
        <v>7163</v>
      </c>
      <c r="B31" s="30" t="s">
        <v>560</v>
      </c>
      <c r="C31" s="40">
        <v>1035</v>
      </c>
    </row>
    <row r="32" spans="1:3" s="7" customFormat="1" ht="16.5" customHeight="1">
      <c r="A32" s="143">
        <v>7164</v>
      </c>
      <c r="B32" s="30" t="s">
        <v>561</v>
      </c>
      <c r="C32" s="40">
        <v>1035</v>
      </c>
    </row>
    <row r="33" spans="1:3" s="7" customFormat="1" ht="16.5" customHeight="1">
      <c r="A33" s="143">
        <v>7167</v>
      </c>
      <c r="B33" s="46" t="s">
        <v>562</v>
      </c>
      <c r="C33" s="40">
        <v>1104</v>
      </c>
    </row>
    <row r="34" spans="1:3" s="7" customFormat="1" ht="16.5" customHeight="1">
      <c r="A34" s="143">
        <v>7168</v>
      </c>
      <c r="B34" s="46" t="s">
        <v>563</v>
      </c>
      <c r="C34" s="40">
        <v>1104</v>
      </c>
    </row>
    <row r="35" spans="1:3" s="7" customFormat="1" ht="16.5" customHeight="1">
      <c r="A35" s="143">
        <v>7171</v>
      </c>
      <c r="B35" s="30" t="s">
        <v>564</v>
      </c>
      <c r="C35" s="40">
        <v>1173</v>
      </c>
    </row>
    <row r="36" spans="1:3" s="7" customFormat="1" ht="16.5" customHeight="1">
      <c r="A36" s="143">
        <v>7172</v>
      </c>
      <c r="B36" s="30" t="s">
        <v>565</v>
      </c>
      <c r="C36" s="40">
        <v>1173</v>
      </c>
    </row>
    <row r="37" spans="1:3" s="7" customFormat="1" ht="16.5" customHeight="1">
      <c r="A37" s="143">
        <v>7175</v>
      </c>
      <c r="B37" s="46" t="s">
        <v>566</v>
      </c>
      <c r="C37" s="40">
        <v>1242</v>
      </c>
    </row>
    <row r="38" spans="1:3" s="7" customFormat="1" ht="16.5" customHeight="1">
      <c r="A38" s="143">
        <v>7176</v>
      </c>
      <c r="B38" s="46" t="s">
        <v>567</v>
      </c>
      <c r="C38" s="40">
        <v>1242</v>
      </c>
    </row>
    <row r="39" spans="1:3" s="7" customFormat="1" ht="16.5" customHeight="1">
      <c r="A39" s="143">
        <v>7179</v>
      </c>
      <c r="B39" s="30" t="s">
        <v>568</v>
      </c>
      <c r="C39" s="40">
        <v>1311</v>
      </c>
    </row>
    <row r="40" spans="1:3" s="7" customFormat="1" ht="16.5" customHeight="1">
      <c r="A40" s="143">
        <v>7180</v>
      </c>
      <c r="B40" s="30" t="s">
        <v>569</v>
      </c>
      <c r="C40" s="40">
        <v>1311</v>
      </c>
    </row>
    <row r="41" spans="1:3" s="7" customFormat="1" ht="16.5" customHeight="1">
      <c r="A41" s="143">
        <v>7183</v>
      </c>
      <c r="B41" s="46" t="s">
        <v>570</v>
      </c>
      <c r="C41" s="40">
        <v>1380</v>
      </c>
    </row>
    <row r="42" spans="1:3" s="7" customFormat="1" ht="16.5" customHeight="1">
      <c r="A42" s="143">
        <v>7184</v>
      </c>
      <c r="B42" s="46" t="s">
        <v>571</v>
      </c>
      <c r="C42" s="40">
        <v>1380</v>
      </c>
    </row>
    <row r="43" spans="1:3" s="7" customFormat="1" ht="16.5" customHeight="1">
      <c r="A43" s="143">
        <v>7187</v>
      </c>
      <c r="B43" s="30" t="s">
        <v>572</v>
      </c>
      <c r="C43" s="40">
        <v>1449</v>
      </c>
    </row>
    <row r="44" spans="1:3" s="7" customFormat="1" ht="16.5" customHeight="1">
      <c r="A44" s="143">
        <v>7188</v>
      </c>
      <c r="B44" s="30" t="s">
        <v>573</v>
      </c>
      <c r="C44" s="40">
        <v>1449</v>
      </c>
    </row>
    <row r="45" spans="1:3" s="7" customFormat="1" ht="16.5" customHeight="1">
      <c r="A45" s="143">
        <v>7191</v>
      </c>
      <c r="B45" s="46" t="s">
        <v>574</v>
      </c>
      <c r="C45" s="40">
        <v>1518</v>
      </c>
    </row>
    <row r="46" spans="1:3" s="7" customFormat="1" ht="16.5" customHeight="1">
      <c r="A46" s="143">
        <v>7192</v>
      </c>
      <c r="B46" s="46" t="s">
        <v>575</v>
      </c>
      <c r="C46" s="41">
        <v>1518</v>
      </c>
    </row>
    <row r="47" spans="10:12" ht="12.75">
      <c r="J47" s="7"/>
      <c r="K47" s="7"/>
      <c r="L47" s="7"/>
    </row>
    <row r="48" spans="1:12" s="10" customFormat="1" ht="16.5" customHeight="1">
      <c r="A48" s="16" t="s">
        <v>1709</v>
      </c>
      <c r="B48" s="11"/>
      <c r="J48" s="28"/>
      <c r="K48" s="28"/>
      <c r="L48" s="28"/>
    </row>
    <row r="49" spans="1:12" s="7" customFormat="1" ht="16.5" customHeight="1">
      <c r="A49" s="359" t="s">
        <v>1447</v>
      </c>
      <c r="B49" s="17" t="s">
        <v>603</v>
      </c>
      <c r="C49" s="18" t="s">
        <v>604</v>
      </c>
      <c r="D49" s="6"/>
      <c r="J49" s="10"/>
      <c r="K49" s="10"/>
      <c r="L49" s="10"/>
    </row>
    <row r="50" spans="1:4" s="7" customFormat="1" ht="16.5" customHeight="1">
      <c r="A50" s="360"/>
      <c r="B50" s="19"/>
      <c r="C50" s="20" t="s">
        <v>612</v>
      </c>
      <c r="D50" s="6"/>
    </row>
    <row r="51" spans="1:3" s="7" customFormat="1" ht="16.5" customHeight="1">
      <c r="A51" s="143">
        <v>7195</v>
      </c>
      <c r="B51" s="46" t="s">
        <v>1605</v>
      </c>
      <c r="C51" s="40">
        <v>133</v>
      </c>
    </row>
    <row r="52" spans="1:3" s="7" customFormat="1" ht="16.5" customHeight="1">
      <c r="A52" s="143">
        <v>7196</v>
      </c>
      <c r="B52" s="46" t="s">
        <v>576</v>
      </c>
      <c r="C52" s="40">
        <v>133</v>
      </c>
    </row>
    <row r="53" spans="1:3" s="7" customFormat="1" ht="16.5" customHeight="1">
      <c r="A53" s="143">
        <v>7199</v>
      </c>
      <c r="B53" s="30" t="s">
        <v>1606</v>
      </c>
      <c r="C53" s="40">
        <v>246</v>
      </c>
    </row>
    <row r="54" spans="1:3" s="7" customFormat="1" ht="16.5" customHeight="1">
      <c r="A54" s="143">
        <v>7200</v>
      </c>
      <c r="B54" s="30" t="s">
        <v>577</v>
      </c>
      <c r="C54" s="40">
        <v>246</v>
      </c>
    </row>
    <row r="55" spans="1:3" s="7" customFormat="1" ht="16.5" customHeight="1">
      <c r="A55" s="143">
        <v>7203</v>
      </c>
      <c r="B55" s="46" t="s">
        <v>1607</v>
      </c>
      <c r="C55" s="40">
        <v>344</v>
      </c>
    </row>
    <row r="56" spans="1:3" s="7" customFormat="1" ht="16.5" customHeight="1">
      <c r="A56" s="143">
        <v>7204</v>
      </c>
      <c r="B56" s="46" t="s">
        <v>578</v>
      </c>
      <c r="C56" s="40">
        <v>344</v>
      </c>
    </row>
    <row r="57" spans="1:3" s="7" customFormat="1" ht="16.5" customHeight="1">
      <c r="A57" s="143">
        <v>7207</v>
      </c>
      <c r="B57" s="30" t="s">
        <v>1608</v>
      </c>
      <c r="C57" s="40">
        <v>431</v>
      </c>
    </row>
    <row r="58" spans="1:3" s="7" customFormat="1" ht="16.5" customHeight="1">
      <c r="A58" s="143">
        <v>7208</v>
      </c>
      <c r="B58" s="30" t="s">
        <v>579</v>
      </c>
      <c r="C58" s="40">
        <v>431</v>
      </c>
    </row>
    <row r="59" spans="1:3" s="7" customFormat="1" ht="16.5" customHeight="1">
      <c r="A59" s="143">
        <v>7211</v>
      </c>
      <c r="B59" s="46" t="s">
        <v>1609</v>
      </c>
      <c r="C59" s="40">
        <v>518</v>
      </c>
    </row>
    <row r="60" spans="1:3" s="7" customFormat="1" ht="16.5" customHeight="1">
      <c r="A60" s="143">
        <v>7212</v>
      </c>
      <c r="B60" s="46" t="s">
        <v>580</v>
      </c>
      <c r="C60" s="41">
        <v>518</v>
      </c>
    </row>
    <row r="61" spans="2:12" s="5" customFormat="1" ht="16.5" customHeight="1">
      <c r="B61" s="8"/>
      <c r="C61" s="7"/>
      <c r="J61" s="7"/>
      <c r="K61" s="7"/>
      <c r="L61" s="7"/>
    </row>
    <row r="62" spans="2:3" s="5" customFormat="1" ht="16.5" customHeight="1">
      <c r="B62" s="8"/>
      <c r="C62" s="7"/>
    </row>
    <row r="63" spans="1:12" s="10" customFormat="1" ht="16.5" customHeight="1">
      <c r="A63" s="16" t="s">
        <v>1710</v>
      </c>
      <c r="B63" s="11"/>
      <c r="J63" s="5"/>
      <c r="K63" s="5"/>
      <c r="L63" s="5"/>
    </row>
    <row r="64" spans="1:12" s="7" customFormat="1" ht="16.5" customHeight="1">
      <c r="A64" s="359" t="s">
        <v>1447</v>
      </c>
      <c r="B64" s="17" t="s">
        <v>603</v>
      </c>
      <c r="C64" s="18"/>
      <c r="D64" s="6"/>
      <c r="J64" s="10"/>
      <c r="K64" s="10"/>
      <c r="L64" s="10"/>
    </row>
    <row r="65" spans="1:4" s="7" customFormat="1" ht="16.5" customHeight="1">
      <c r="A65" s="360"/>
      <c r="B65" s="19"/>
      <c r="C65" s="20"/>
      <c r="D65" s="6"/>
    </row>
    <row r="66" spans="1:3" s="7" customFormat="1" ht="16.5" customHeight="1">
      <c r="A66" s="143">
        <v>7215</v>
      </c>
      <c r="B66" s="46" t="s">
        <v>1610</v>
      </c>
      <c r="C66" s="40">
        <v>133</v>
      </c>
    </row>
    <row r="67" spans="1:3" s="7" customFormat="1" ht="16.5" customHeight="1">
      <c r="A67" s="143">
        <v>7216</v>
      </c>
      <c r="B67" s="46" t="s">
        <v>581</v>
      </c>
      <c r="C67" s="40">
        <v>133</v>
      </c>
    </row>
    <row r="68" spans="1:3" s="7" customFormat="1" ht="16.5" customHeight="1">
      <c r="A68" s="143">
        <v>7219</v>
      </c>
      <c r="B68" s="30" t="s">
        <v>1611</v>
      </c>
      <c r="C68" s="40">
        <v>246</v>
      </c>
    </row>
    <row r="69" spans="1:3" s="7" customFormat="1" ht="16.5" customHeight="1">
      <c r="A69" s="143">
        <v>7220</v>
      </c>
      <c r="B69" s="30" t="s">
        <v>582</v>
      </c>
      <c r="C69" s="40">
        <v>246</v>
      </c>
    </row>
    <row r="70" spans="1:3" s="7" customFormat="1" ht="16.5" customHeight="1">
      <c r="A70" s="143">
        <v>7223</v>
      </c>
      <c r="B70" s="46" t="s">
        <v>1612</v>
      </c>
      <c r="C70" s="40">
        <v>344</v>
      </c>
    </row>
    <row r="71" spans="1:3" s="7" customFormat="1" ht="16.5" customHeight="1">
      <c r="A71" s="143">
        <v>7224</v>
      </c>
      <c r="B71" s="46" t="s">
        <v>583</v>
      </c>
      <c r="C71" s="40">
        <v>344</v>
      </c>
    </row>
    <row r="72" spans="1:3" s="7" customFormat="1" ht="16.5" customHeight="1">
      <c r="A72" s="143">
        <v>7227</v>
      </c>
      <c r="B72" s="30" t="s">
        <v>1613</v>
      </c>
      <c r="C72" s="40">
        <v>431</v>
      </c>
    </row>
    <row r="73" spans="1:3" s="7" customFormat="1" ht="16.5" customHeight="1">
      <c r="A73" s="143">
        <v>7228</v>
      </c>
      <c r="B73" s="30" t="s">
        <v>584</v>
      </c>
      <c r="C73" s="40">
        <v>431</v>
      </c>
    </row>
    <row r="74" spans="1:3" s="7" customFormat="1" ht="16.5" customHeight="1">
      <c r="A74" s="143">
        <v>7231</v>
      </c>
      <c r="B74" s="46" t="s">
        <v>1614</v>
      </c>
      <c r="C74" s="40">
        <v>518</v>
      </c>
    </row>
    <row r="75" spans="1:3" s="7" customFormat="1" ht="16.5" customHeight="1">
      <c r="A75" s="143">
        <v>7232</v>
      </c>
      <c r="B75" s="46" t="s">
        <v>585</v>
      </c>
      <c r="C75" s="40">
        <v>518</v>
      </c>
    </row>
    <row r="76" spans="1:3" s="7" customFormat="1" ht="16.5" customHeight="1">
      <c r="A76" s="143">
        <v>7235</v>
      </c>
      <c r="B76" s="30" t="s">
        <v>1615</v>
      </c>
      <c r="C76" s="40">
        <v>604</v>
      </c>
    </row>
    <row r="77" spans="1:3" s="7" customFormat="1" ht="16.5" customHeight="1">
      <c r="A77" s="143">
        <v>7236</v>
      </c>
      <c r="B77" s="30" t="s">
        <v>586</v>
      </c>
      <c r="C77" s="40">
        <v>604</v>
      </c>
    </row>
    <row r="78" spans="1:3" s="7" customFormat="1" ht="16.5" customHeight="1">
      <c r="A78" s="143">
        <v>7239</v>
      </c>
      <c r="B78" s="46" t="s">
        <v>1616</v>
      </c>
      <c r="C78" s="40">
        <v>690</v>
      </c>
    </row>
    <row r="79" spans="1:3" s="7" customFormat="1" ht="16.5" customHeight="1">
      <c r="A79" s="143">
        <v>7240</v>
      </c>
      <c r="B79" s="46" t="s">
        <v>587</v>
      </c>
      <c r="C79" s="40">
        <v>690</v>
      </c>
    </row>
    <row r="80" spans="1:3" s="7" customFormat="1" ht="16.5" customHeight="1">
      <c r="A80" s="143">
        <v>7243</v>
      </c>
      <c r="B80" s="30" t="s">
        <v>1617</v>
      </c>
      <c r="C80" s="40">
        <v>776</v>
      </c>
    </row>
    <row r="81" spans="1:3" s="7" customFormat="1" ht="16.5" customHeight="1">
      <c r="A81" s="143">
        <v>7244</v>
      </c>
      <c r="B81" s="30" t="s">
        <v>588</v>
      </c>
      <c r="C81" s="40">
        <v>776</v>
      </c>
    </row>
    <row r="82" spans="1:3" s="7" customFormat="1" ht="16.5" customHeight="1">
      <c r="A82" s="143">
        <v>7247</v>
      </c>
      <c r="B82" s="46" t="s">
        <v>1618</v>
      </c>
      <c r="C82" s="40">
        <v>863</v>
      </c>
    </row>
    <row r="83" spans="1:3" s="7" customFormat="1" ht="16.5" customHeight="1">
      <c r="A83" s="143">
        <v>7248</v>
      </c>
      <c r="B83" s="46" t="s">
        <v>589</v>
      </c>
      <c r="C83" s="41">
        <v>863</v>
      </c>
    </row>
    <row r="84" spans="2:12" s="5" customFormat="1" ht="16.5" customHeight="1">
      <c r="B84" s="8"/>
      <c r="C84" s="7"/>
      <c r="J84" s="7"/>
      <c r="K84" s="7"/>
      <c r="L84" s="7"/>
    </row>
    <row r="85" spans="1:12" s="10" customFormat="1" ht="16.5" customHeight="1">
      <c r="A85" s="16" t="s">
        <v>1711</v>
      </c>
      <c r="B85" s="11"/>
      <c r="J85" s="5"/>
      <c r="K85" s="5"/>
      <c r="L85" s="5"/>
    </row>
    <row r="86" spans="1:12" s="7" customFormat="1" ht="16.5" customHeight="1">
      <c r="A86" s="359" t="s">
        <v>1447</v>
      </c>
      <c r="B86" s="17" t="s">
        <v>603</v>
      </c>
      <c r="C86" s="18"/>
      <c r="D86" s="6"/>
      <c r="J86" s="10"/>
      <c r="K86" s="10"/>
      <c r="L86" s="10"/>
    </row>
    <row r="87" spans="1:4" s="7" customFormat="1" ht="16.5" customHeight="1">
      <c r="A87" s="360"/>
      <c r="B87" s="19"/>
      <c r="C87" s="20"/>
      <c r="D87" s="6"/>
    </row>
    <row r="88" spans="1:3" s="7" customFormat="1" ht="16.5" customHeight="1">
      <c r="A88" s="143">
        <v>7251</v>
      </c>
      <c r="B88" s="46" t="s">
        <v>1619</v>
      </c>
      <c r="C88" s="40">
        <v>159</v>
      </c>
    </row>
    <row r="89" spans="1:3" s="7" customFormat="1" ht="16.5" customHeight="1">
      <c r="A89" s="143">
        <v>7252</v>
      </c>
      <c r="B89" s="46" t="s">
        <v>590</v>
      </c>
      <c r="C89" s="40">
        <v>159</v>
      </c>
    </row>
    <row r="90" spans="1:3" s="7" customFormat="1" ht="16.5" customHeight="1">
      <c r="A90" s="143">
        <v>7255</v>
      </c>
      <c r="B90" s="30" t="s">
        <v>1620</v>
      </c>
      <c r="C90" s="40">
        <v>296</v>
      </c>
    </row>
    <row r="91" spans="1:3" s="7" customFormat="1" ht="16.5" customHeight="1">
      <c r="A91" s="143">
        <v>7256</v>
      </c>
      <c r="B91" s="30" t="s">
        <v>591</v>
      </c>
      <c r="C91" s="40">
        <v>296</v>
      </c>
    </row>
    <row r="92" spans="1:3" s="7" customFormat="1" ht="16.5" customHeight="1">
      <c r="A92" s="143">
        <v>7259</v>
      </c>
      <c r="B92" s="46" t="s">
        <v>1621</v>
      </c>
      <c r="C92" s="40">
        <v>413</v>
      </c>
    </row>
    <row r="93" spans="1:3" s="7" customFormat="1" ht="16.5" customHeight="1">
      <c r="A93" s="143">
        <v>7260</v>
      </c>
      <c r="B93" s="46" t="s">
        <v>592</v>
      </c>
      <c r="C93" s="40">
        <v>413</v>
      </c>
    </row>
    <row r="94" spans="1:3" s="7" customFormat="1" ht="16.5" customHeight="1">
      <c r="A94" s="143">
        <v>7263</v>
      </c>
      <c r="B94" s="30" t="s">
        <v>1622</v>
      </c>
      <c r="C94" s="40">
        <v>518</v>
      </c>
    </row>
    <row r="95" spans="1:3" s="7" customFormat="1" ht="16.5" customHeight="1">
      <c r="A95" s="143">
        <v>7264</v>
      </c>
      <c r="B95" s="30" t="s">
        <v>593</v>
      </c>
      <c r="C95" s="40">
        <v>518</v>
      </c>
    </row>
    <row r="96" spans="1:3" s="7" customFormat="1" ht="16.5" customHeight="1">
      <c r="A96" s="143">
        <v>7267</v>
      </c>
      <c r="B96" s="46" t="s">
        <v>1623</v>
      </c>
      <c r="C96" s="40">
        <v>621</v>
      </c>
    </row>
    <row r="97" spans="1:3" s="7" customFormat="1" ht="16.5" customHeight="1">
      <c r="A97" s="143">
        <v>7268</v>
      </c>
      <c r="B97" s="46" t="s">
        <v>594</v>
      </c>
      <c r="C97" s="40">
        <v>621</v>
      </c>
    </row>
    <row r="98" spans="1:3" s="7" customFormat="1" ht="16.5" customHeight="1">
      <c r="A98" s="143">
        <v>7271</v>
      </c>
      <c r="B98" s="30" t="s">
        <v>1624</v>
      </c>
      <c r="C98" s="40">
        <v>725</v>
      </c>
    </row>
    <row r="99" spans="1:3" s="7" customFormat="1" ht="16.5" customHeight="1">
      <c r="A99" s="143">
        <v>7272</v>
      </c>
      <c r="B99" s="30" t="s">
        <v>595</v>
      </c>
      <c r="C99" s="40">
        <v>725</v>
      </c>
    </row>
    <row r="100" spans="1:3" s="7" customFormat="1" ht="16.5" customHeight="1">
      <c r="A100" s="143">
        <v>7275</v>
      </c>
      <c r="B100" s="46" t="s">
        <v>1625</v>
      </c>
      <c r="C100" s="40">
        <v>828</v>
      </c>
    </row>
    <row r="101" spans="1:3" s="7" customFormat="1" ht="16.5" customHeight="1">
      <c r="A101" s="143">
        <v>7276</v>
      </c>
      <c r="B101" s="46" t="s">
        <v>596</v>
      </c>
      <c r="C101" s="40">
        <v>828</v>
      </c>
    </row>
    <row r="102" spans="1:3" s="7" customFormat="1" ht="16.5" customHeight="1">
      <c r="A102" s="143">
        <v>7279</v>
      </c>
      <c r="B102" s="30" t="s">
        <v>1626</v>
      </c>
      <c r="C102" s="40">
        <v>932</v>
      </c>
    </row>
    <row r="103" spans="1:3" s="7" customFormat="1" ht="16.5" customHeight="1">
      <c r="A103" s="143">
        <v>7280</v>
      </c>
      <c r="B103" s="30" t="s">
        <v>597</v>
      </c>
      <c r="C103" s="40">
        <v>932</v>
      </c>
    </row>
    <row r="104" spans="1:3" s="7" customFormat="1" ht="16.5" customHeight="1">
      <c r="A104" s="143">
        <v>7283</v>
      </c>
      <c r="B104" s="46" t="s">
        <v>1627</v>
      </c>
      <c r="C104" s="40">
        <v>1035</v>
      </c>
    </row>
    <row r="105" spans="1:3" s="7" customFormat="1" ht="16.5" customHeight="1">
      <c r="A105" s="143">
        <v>7284</v>
      </c>
      <c r="B105" s="46" t="s">
        <v>598</v>
      </c>
      <c r="C105" s="40">
        <v>1035</v>
      </c>
    </row>
    <row r="106" spans="1:3" s="7" customFormat="1" ht="16.5" customHeight="1">
      <c r="A106" s="143">
        <v>7287</v>
      </c>
      <c r="B106" s="30" t="s">
        <v>1628</v>
      </c>
      <c r="C106" s="40">
        <v>1139</v>
      </c>
    </row>
    <row r="107" spans="1:3" s="7" customFormat="1" ht="16.5" customHeight="1">
      <c r="A107" s="143">
        <v>7288</v>
      </c>
      <c r="B107" s="30" t="s">
        <v>599</v>
      </c>
      <c r="C107" s="40">
        <v>1139</v>
      </c>
    </row>
    <row r="108" spans="1:3" s="7" customFormat="1" ht="16.5" customHeight="1">
      <c r="A108" s="143">
        <v>7291</v>
      </c>
      <c r="B108" s="46" t="s">
        <v>1629</v>
      </c>
      <c r="C108" s="40">
        <v>1242</v>
      </c>
    </row>
    <row r="109" spans="1:3" s="7" customFormat="1" ht="16.5" customHeight="1">
      <c r="A109" s="143">
        <v>7292</v>
      </c>
      <c r="B109" s="46" t="s">
        <v>600</v>
      </c>
      <c r="C109" s="40">
        <v>1242</v>
      </c>
    </row>
    <row r="110" spans="1:3" s="7" customFormat="1" ht="16.5" customHeight="1">
      <c r="A110" s="143">
        <v>7295</v>
      </c>
      <c r="B110" s="30" t="s">
        <v>1630</v>
      </c>
      <c r="C110" s="40">
        <v>1346</v>
      </c>
    </row>
    <row r="111" spans="1:3" s="7" customFormat="1" ht="16.5" customHeight="1">
      <c r="A111" s="143">
        <v>7296</v>
      </c>
      <c r="B111" s="30" t="s">
        <v>601</v>
      </c>
      <c r="C111" s="40">
        <v>1346</v>
      </c>
    </row>
    <row r="112" spans="1:3" s="7" customFormat="1" ht="16.5" customHeight="1">
      <c r="A112" s="143">
        <v>7299</v>
      </c>
      <c r="B112" s="46" t="s">
        <v>1631</v>
      </c>
      <c r="C112" s="40">
        <v>1449</v>
      </c>
    </row>
    <row r="113" spans="1:3" s="7" customFormat="1" ht="16.5" customHeight="1">
      <c r="A113" s="143">
        <v>7300</v>
      </c>
      <c r="B113" s="46" t="s">
        <v>602</v>
      </c>
      <c r="C113" s="41">
        <v>1449</v>
      </c>
    </row>
    <row r="114" spans="2:32" s="5" customFormat="1" ht="16.5" customHeight="1">
      <c r="B114" s="8"/>
      <c r="C114" s="7"/>
      <c r="I114" s="8"/>
      <c r="J114" s="7"/>
      <c r="K114" s="7"/>
      <c r="L114" s="7"/>
      <c r="X114" s="8"/>
      <c r="AC114" s="9"/>
      <c r="AE114" s="9"/>
      <c r="AF114" s="9"/>
    </row>
    <row r="115" spans="1:32" s="10" customFormat="1" ht="16.5" customHeight="1">
      <c r="A115" s="16" t="s">
        <v>1712</v>
      </c>
      <c r="B115" s="11"/>
      <c r="E115" s="5"/>
      <c r="F115" s="5"/>
      <c r="G115" s="5"/>
      <c r="H115" s="5"/>
      <c r="I115" s="8"/>
      <c r="J115" s="8"/>
      <c r="K115" s="8"/>
      <c r="L115" s="8"/>
      <c r="M115" s="5"/>
      <c r="N115" s="5"/>
      <c r="O115" s="5"/>
      <c r="P115" s="5"/>
      <c r="Q115" s="5"/>
      <c r="R115" s="5"/>
      <c r="X115" s="11"/>
      <c r="AC115" s="12"/>
      <c r="AE115" s="12"/>
      <c r="AF115" s="12"/>
    </row>
    <row r="116" spans="1:12" s="7" customFormat="1" ht="16.5" customHeight="1">
      <c r="A116" s="359" t="s">
        <v>1447</v>
      </c>
      <c r="B116" s="17" t="s">
        <v>603</v>
      </c>
      <c r="C116" s="18"/>
      <c r="D116" s="6"/>
      <c r="J116" s="8"/>
      <c r="K116" s="8"/>
      <c r="L116" s="8"/>
    </row>
    <row r="117" spans="1:4" s="7" customFormat="1" ht="16.5" customHeight="1">
      <c r="A117" s="360"/>
      <c r="B117" s="19"/>
      <c r="C117" s="20"/>
      <c r="D117" s="6"/>
    </row>
    <row r="118" spans="1:3" s="7" customFormat="1" ht="16.5" customHeight="1">
      <c r="A118" s="143">
        <v>7303</v>
      </c>
      <c r="B118" s="46" t="s">
        <v>0</v>
      </c>
      <c r="C118" s="40">
        <v>273</v>
      </c>
    </row>
    <row r="119" spans="1:3" s="7" customFormat="1" ht="16.5" customHeight="1">
      <c r="A119" s="143">
        <v>7304</v>
      </c>
      <c r="B119" s="46" t="s">
        <v>1</v>
      </c>
      <c r="C119" s="40">
        <v>273</v>
      </c>
    </row>
    <row r="120" spans="1:3" s="7" customFormat="1" ht="16.5" customHeight="1">
      <c r="A120" s="143">
        <v>7307</v>
      </c>
      <c r="B120" s="30" t="s">
        <v>2</v>
      </c>
      <c r="C120" s="40">
        <v>370</v>
      </c>
    </row>
    <row r="121" spans="1:3" s="7" customFormat="1" ht="16.5" customHeight="1">
      <c r="A121" s="143">
        <v>7308</v>
      </c>
      <c r="B121" s="30" t="s">
        <v>3</v>
      </c>
      <c r="C121" s="40">
        <v>370</v>
      </c>
    </row>
    <row r="122" spans="1:3" s="7" customFormat="1" ht="16.5" customHeight="1">
      <c r="A122" s="143">
        <v>7311</v>
      </c>
      <c r="B122" s="46" t="s">
        <v>4</v>
      </c>
      <c r="C122" s="40">
        <v>394</v>
      </c>
    </row>
    <row r="123" spans="1:3" s="7" customFormat="1" ht="16.5" customHeight="1">
      <c r="A123" s="143">
        <v>7312</v>
      </c>
      <c r="B123" s="46" t="s">
        <v>5</v>
      </c>
      <c r="C123" s="41">
        <v>394</v>
      </c>
    </row>
    <row r="124" spans="2:12" s="5" customFormat="1" ht="16.5" customHeight="1">
      <c r="B124" s="8"/>
      <c r="C124" s="7"/>
      <c r="J124" s="7"/>
      <c r="K124" s="7"/>
      <c r="L124" s="7"/>
    </row>
    <row r="125" spans="1:12" s="10" customFormat="1" ht="16.5" customHeight="1">
      <c r="A125" s="16" t="s">
        <v>1713</v>
      </c>
      <c r="B125" s="11"/>
      <c r="J125" s="5"/>
      <c r="K125" s="5"/>
      <c r="L125" s="5"/>
    </row>
    <row r="126" spans="1:12" s="7" customFormat="1" ht="16.5" customHeight="1">
      <c r="A126" s="359" t="s">
        <v>1447</v>
      </c>
      <c r="B126" s="17" t="s">
        <v>603</v>
      </c>
      <c r="C126" s="18"/>
      <c r="D126" s="6"/>
      <c r="J126" s="10"/>
      <c r="K126" s="10"/>
      <c r="L126" s="10"/>
    </row>
    <row r="127" spans="1:4" s="7" customFormat="1" ht="16.5" customHeight="1">
      <c r="A127" s="360"/>
      <c r="B127" s="19"/>
      <c r="C127" s="20"/>
      <c r="D127" s="6"/>
    </row>
    <row r="128" spans="1:3" s="7" customFormat="1" ht="16.5" customHeight="1">
      <c r="A128" s="143">
        <v>7315</v>
      </c>
      <c r="B128" s="46" t="s">
        <v>1632</v>
      </c>
      <c r="C128" s="40">
        <v>224</v>
      </c>
    </row>
    <row r="129" spans="1:3" s="7" customFormat="1" ht="16.5" customHeight="1">
      <c r="A129" s="143">
        <v>7316</v>
      </c>
      <c r="B129" s="46" t="s">
        <v>1633</v>
      </c>
      <c r="C129" s="40">
        <v>224</v>
      </c>
    </row>
    <row r="130" spans="1:3" s="7" customFormat="1" ht="16.5" customHeight="1">
      <c r="A130" s="143">
        <v>7319</v>
      </c>
      <c r="B130" s="30" t="s">
        <v>1634</v>
      </c>
      <c r="C130" s="40">
        <v>302</v>
      </c>
    </row>
    <row r="131" spans="1:3" s="7" customFormat="1" ht="16.5" customHeight="1">
      <c r="A131" s="143">
        <v>7320</v>
      </c>
      <c r="B131" s="30" t="s">
        <v>1635</v>
      </c>
      <c r="C131" s="40">
        <v>302</v>
      </c>
    </row>
    <row r="132" spans="1:3" s="7" customFormat="1" ht="16.5" customHeight="1">
      <c r="A132" s="143">
        <v>7323</v>
      </c>
      <c r="B132" s="46" t="s">
        <v>1636</v>
      </c>
      <c r="C132" s="40">
        <v>324</v>
      </c>
    </row>
    <row r="133" spans="1:3" s="7" customFormat="1" ht="16.5" customHeight="1">
      <c r="A133" s="143">
        <v>7324</v>
      </c>
      <c r="B133" s="46" t="s">
        <v>1637</v>
      </c>
      <c r="C133" s="41">
        <v>324</v>
      </c>
    </row>
    <row r="134" spans="2:12" s="5" customFormat="1" ht="16.5" customHeight="1">
      <c r="B134" s="8"/>
      <c r="C134" s="7"/>
      <c r="J134" s="7"/>
      <c r="K134" s="7"/>
      <c r="L134" s="7"/>
    </row>
    <row r="135" spans="1:12" s="10" customFormat="1" ht="16.5" customHeight="1">
      <c r="A135" s="16" t="s">
        <v>1714</v>
      </c>
      <c r="B135" s="11"/>
      <c r="J135" s="5"/>
      <c r="K135" s="5"/>
      <c r="L135" s="5"/>
    </row>
    <row r="136" spans="1:12" s="7" customFormat="1" ht="16.5" customHeight="1">
      <c r="A136" s="359" t="s">
        <v>1447</v>
      </c>
      <c r="B136" s="17" t="s">
        <v>603</v>
      </c>
      <c r="C136" s="18"/>
      <c r="D136" s="6"/>
      <c r="J136" s="10"/>
      <c r="K136" s="10"/>
      <c r="L136" s="10"/>
    </row>
    <row r="137" spans="1:4" s="7" customFormat="1" ht="16.5" customHeight="1">
      <c r="A137" s="360"/>
      <c r="B137" s="19"/>
      <c r="C137" s="20"/>
      <c r="D137" s="6"/>
    </row>
    <row r="138" spans="1:3" s="7" customFormat="1" ht="16.5" customHeight="1">
      <c r="A138" s="143">
        <v>7327</v>
      </c>
      <c r="B138" s="46" t="s">
        <v>1638</v>
      </c>
      <c r="C138" s="44">
        <v>220</v>
      </c>
    </row>
    <row r="139" spans="1:3" s="7" customFormat="1" ht="16.5" customHeight="1">
      <c r="A139" s="143">
        <v>7328</v>
      </c>
      <c r="B139" s="46" t="s">
        <v>1639</v>
      </c>
      <c r="C139" s="44">
        <v>220</v>
      </c>
    </row>
    <row r="140" spans="1:3" s="7" customFormat="1" ht="16.5" customHeight="1">
      <c r="A140" s="143">
        <v>7331</v>
      </c>
      <c r="B140" s="30" t="s">
        <v>1640</v>
      </c>
      <c r="C140" s="44">
        <v>317</v>
      </c>
    </row>
    <row r="141" spans="1:3" s="7" customFormat="1" ht="16.5" customHeight="1">
      <c r="A141" s="143">
        <v>7332</v>
      </c>
      <c r="B141" s="30" t="s">
        <v>1641</v>
      </c>
      <c r="C141" s="44">
        <v>317</v>
      </c>
    </row>
    <row r="142" spans="1:3" s="7" customFormat="1" ht="16.5" customHeight="1">
      <c r="A142" s="143">
        <v>7335</v>
      </c>
      <c r="B142" s="46" t="s">
        <v>1642</v>
      </c>
      <c r="C142" s="44">
        <v>295</v>
      </c>
    </row>
    <row r="143" spans="1:3" s="7" customFormat="1" ht="16.5" customHeight="1">
      <c r="A143" s="143">
        <v>7336</v>
      </c>
      <c r="B143" s="46" t="s">
        <v>1643</v>
      </c>
      <c r="C143" s="44">
        <v>295</v>
      </c>
    </row>
    <row r="144" spans="2:12" s="5" customFormat="1" ht="16.5" customHeight="1">
      <c r="B144" s="8"/>
      <c r="C144" s="7"/>
      <c r="J144" s="7"/>
      <c r="K144" s="7"/>
      <c r="L144" s="7"/>
    </row>
    <row r="145" spans="1:12" s="10" customFormat="1" ht="16.5" customHeight="1">
      <c r="A145" s="16" t="s">
        <v>1715</v>
      </c>
      <c r="B145" s="11"/>
      <c r="J145" s="5"/>
      <c r="K145" s="5"/>
      <c r="L145" s="5"/>
    </row>
    <row r="146" spans="1:12" s="7" customFormat="1" ht="16.5" customHeight="1">
      <c r="A146" s="359" t="s">
        <v>1447</v>
      </c>
      <c r="B146" s="17" t="s">
        <v>603</v>
      </c>
      <c r="C146" s="18"/>
      <c r="D146" s="6"/>
      <c r="J146" s="10"/>
      <c r="K146" s="10"/>
      <c r="L146" s="10"/>
    </row>
    <row r="147" spans="1:4" s="7" customFormat="1" ht="16.5" customHeight="1">
      <c r="A147" s="360"/>
      <c r="B147" s="19"/>
      <c r="C147" s="20"/>
      <c r="D147" s="6"/>
    </row>
    <row r="148" spans="1:3" s="7" customFormat="1" ht="16.5" customHeight="1">
      <c r="A148" s="143">
        <v>7339</v>
      </c>
      <c r="B148" s="46" t="s">
        <v>1644</v>
      </c>
      <c r="C148" s="40">
        <v>270</v>
      </c>
    </row>
    <row r="149" spans="1:3" s="7" customFormat="1" ht="16.5" customHeight="1">
      <c r="A149" s="143">
        <v>7340</v>
      </c>
      <c r="B149" s="46" t="s">
        <v>1645</v>
      </c>
      <c r="C149" s="40">
        <v>270</v>
      </c>
    </row>
    <row r="150" spans="1:3" s="7" customFormat="1" ht="16.5" customHeight="1">
      <c r="A150" s="143">
        <v>7343</v>
      </c>
      <c r="B150" s="30" t="s">
        <v>1646</v>
      </c>
      <c r="C150" s="40">
        <v>387</v>
      </c>
    </row>
    <row r="151" spans="1:3" s="7" customFormat="1" ht="16.5" customHeight="1">
      <c r="A151" s="143">
        <v>7344</v>
      </c>
      <c r="B151" s="30" t="s">
        <v>1647</v>
      </c>
      <c r="C151" s="40">
        <v>387</v>
      </c>
    </row>
    <row r="152" spans="1:3" s="7" customFormat="1" ht="16.5" customHeight="1">
      <c r="A152" s="143">
        <v>7347</v>
      </c>
      <c r="B152" s="46" t="s">
        <v>1648</v>
      </c>
      <c r="C152" s="40">
        <v>363</v>
      </c>
    </row>
    <row r="153" spans="1:3" s="7" customFormat="1" ht="16.5" customHeight="1">
      <c r="A153" s="143">
        <v>7348</v>
      </c>
      <c r="B153" s="46" t="s">
        <v>1649</v>
      </c>
      <c r="C153" s="41">
        <v>363</v>
      </c>
    </row>
    <row r="154" spans="2:12" s="5" customFormat="1" ht="16.5" customHeight="1">
      <c r="B154" s="8"/>
      <c r="C154" s="7"/>
      <c r="J154" s="7"/>
      <c r="K154" s="7"/>
      <c r="L154" s="7"/>
    </row>
    <row r="155" spans="1:32" s="10" customFormat="1" ht="38.25" customHeight="1">
      <c r="A155" s="361" t="s">
        <v>1716</v>
      </c>
      <c r="B155" s="362"/>
      <c r="C155" s="362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5"/>
      <c r="P155" s="5"/>
      <c r="Q155" s="5"/>
      <c r="R155" s="5"/>
      <c r="S155" s="5"/>
      <c r="X155" s="11"/>
      <c r="AC155" s="12"/>
      <c r="AE155" s="12"/>
      <c r="AF155" s="12"/>
    </row>
    <row r="156" spans="1:12" s="7" customFormat="1" ht="16.5" customHeight="1">
      <c r="A156" s="359" t="s">
        <v>1447</v>
      </c>
      <c r="B156" s="17" t="s">
        <v>603</v>
      </c>
      <c r="C156" s="18"/>
      <c r="D156" s="6"/>
      <c r="J156" s="8"/>
      <c r="K156" s="8"/>
      <c r="L156" s="8"/>
    </row>
    <row r="157" spans="1:4" s="7" customFormat="1" ht="16.5" customHeight="1">
      <c r="A157" s="360"/>
      <c r="B157" s="19"/>
      <c r="C157" s="20"/>
      <c r="D157" s="6"/>
    </row>
    <row r="158" spans="1:3" s="7" customFormat="1" ht="16.5" customHeight="1">
      <c r="A158" s="143">
        <v>7363</v>
      </c>
      <c r="B158" s="30" t="s">
        <v>6</v>
      </c>
      <c r="C158" s="40">
        <v>351</v>
      </c>
    </row>
    <row r="159" spans="1:3" s="7" customFormat="1" ht="16.5" customHeight="1">
      <c r="A159" s="143">
        <v>7364</v>
      </c>
      <c r="B159" s="30" t="s">
        <v>7</v>
      </c>
      <c r="C159" s="41">
        <v>351</v>
      </c>
    </row>
    <row r="160" spans="1:3" s="7" customFormat="1" ht="16.5" customHeight="1">
      <c r="A160" s="23"/>
      <c r="B160" s="24"/>
      <c r="C160" s="25"/>
    </row>
    <row r="161" spans="1:12" s="10" customFormat="1" ht="35.25" customHeight="1">
      <c r="A161" s="361" t="s">
        <v>1717</v>
      </c>
      <c r="B161" s="362"/>
      <c r="C161" s="362"/>
      <c r="J161" s="7"/>
      <c r="K161" s="7"/>
      <c r="L161" s="7"/>
    </row>
    <row r="162" spans="1:12" s="7" customFormat="1" ht="16.5" customHeight="1">
      <c r="A162" s="359" t="s">
        <v>1447</v>
      </c>
      <c r="B162" s="17" t="s">
        <v>603</v>
      </c>
      <c r="C162" s="18"/>
      <c r="D162" s="6"/>
      <c r="J162" s="10"/>
      <c r="K162" s="10"/>
      <c r="L162" s="10"/>
    </row>
    <row r="163" spans="1:4" s="7" customFormat="1" ht="16.5" customHeight="1">
      <c r="A163" s="360"/>
      <c r="B163" s="19"/>
      <c r="C163" s="20"/>
      <c r="D163" s="6"/>
    </row>
    <row r="164" spans="1:3" s="7" customFormat="1" ht="16.5" customHeight="1">
      <c r="A164" s="143">
        <v>7367</v>
      </c>
      <c r="B164" s="46" t="s">
        <v>8</v>
      </c>
      <c r="C164" s="40">
        <v>250</v>
      </c>
    </row>
    <row r="165" spans="1:3" s="7" customFormat="1" ht="16.5" customHeight="1">
      <c r="A165" s="143">
        <v>7368</v>
      </c>
      <c r="B165" s="46" t="s">
        <v>9</v>
      </c>
      <c r="C165" s="40">
        <v>250</v>
      </c>
    </row>
    <row r="166" spans="1:3" s="7" customFormat="1" ht="16.5" customHeight="1">
      <c r="A166" s="143">
        <v>7371</v>
      </c>
      <c r="B166" s="30" t="s">
        <v>10</v>
      </c>
      <c r="C166" s="40">
        <v>328</v>
      </c>
    </row>
    <row r="167" spans="1:3" s="7" customFormat="1" ht="16.5" customHeight="1">
      <c r="A167" s="143">
        <v>7372</v>
      </c>
      <c r="B167" s="30" t="s">
        <v>11</v>
      </c>
      <c r="C167" s="40">
        <v>328</v>
      </c>
    </row>
    <row r="168" spans="1:3" s="7" customFormat="1" ht="16.5" customHeight="1">
      <c r="A168" s="143">
        <v>7375</v>
      </c>
      <c r="B168" s="46" t="s">
        <v>1650</v>
      </c>
      <c r="C168" s="40">
        <v>374</v>
      </c>
    </row>
    <row r="169" spans="1:3" s="7" customFormat="1" ht="16.5" customHeight="1">
      <c r="A169" s="143">
        <v>7376</v>
      </c>
      <c r="B169" s="46" t="s">
        <v>12</v>
      </c>
      <c r="C169" s="41">
        <v>374</v>
      </c>
    </row>
    <row r="170" spans="1:3" s="7" customFormat="1" ht="16.5" customHeight="1">
      <c r="A170" s="23"/>
      <c r="B170" s="24"/>
      <c r="C170" s="25"/>
    </row>
    <row r="171" spans="1:12" s="10" customFormat="1" ht="34.5" customHeight="1">
      <c r="A171" s="361" t="s">
        <v>1718</v>
      </c>
      <c r="B171" s="362"/>
      <c r="C171" s="362"/>
      <c r="J171" s="7"/>
      <c r="K171" s="7"/>
      <c r="L171" s="7"/>
    </row>
    <row r="172" spans="1:12" s="7" customFormat="1" ht="16.5" customHeight="1">
      <c r="A172" s="359" t="s">
        <v>1447</v>
      </c>
      <c r="B172" s="17" t="s">
        <v>603</v>
      </c>
      <c r="C172" s="18"/>
      <c r="D172" s="6"/>
      <c r="J172" s="10"/>
      <c r="K172" s="10"/>
      <c r="L172" s="10"/>
    </row>
    <row r="173" spans="1:4" s="7" customFormat="1" ht="16.5" customHeight="1">
      <c r="A173" s="360"/>
      <c r="B173" s="19"/>
      <c r="C173" s="20"/>
      <c r="D173" s="6"/>
    </row>
    <row r="174" spans="1:3" s="7" customFormat="1" ht="16.5" customHeight="1">
      <c r="A174" s="143">
        <v>7379</v>
      </c>
      <c r="B174" s="30" t="s">
        <v>1448</v>
      </c>
      <c r="C174" s="40">
        <v>337</v>
      </c>
    </row>
    <row r="175" spans="1:3" s="7" customFormat="1" ht="16.5" customHeight="1">
      <c r="A175" s="143">
        <v>7380</v>
      </c>
      <c r="B175" s="30" t="s">
        <v>13</v>
      </c>
      <c r="C175" s="41">
        <v>337</v>
      </c>
    </row>
    <row r="176" spans="2:23" s="5" customFormat="1" ht="16.5" customHeight="1">
      <c r="B176" s="8"/>
      <c r="C176" s="7"/>
      <c r="I176" s="8"/>
      <c r="J176" s="7"/>
      <c r="K176" s="7"/>
      <c r="L176" s="7"/>
      <c r="M176" s="8"/>
      <c r="N176" s="8"/>
      <c r="S176" s="9"/>
      <c r="T176" s="9"/>
      <c r="V176" s="9"/>
      <c r="W176" s="9"/>
    </row>
    <row r="177" spans="1:23" s="10" customFormat="1" ht="16.5" customHeight="1">
      <c r="A177" s="16" t="s">
        <v>1719</v>
      </c>
      <c r="B177" s="11"/>
      <c r="I177" s="11"/>
      <c r="J177" s="8"/>
      <c r="K177" s="8"/>
      <c r="L177" s="8"/>
      <c r="M177" s="11"/>
      <c r="N177" s="11"/>
      <c r="S177" s="12"/>
      <c r="T177" s="12"/>
      <c r="V177" s="12"/>
      <c r="W177" s="12"/>
    </row>
    <row r="178" spans="1:12" s="7" customFormat="1" ht="16.5" customHeight="1">
      <c r="A178" s="359" t="s">
        <v>1447</v>
      </c>
      <c r="B178" s="17" t="s">
        <v>603</v>
      </c>
      <c r="C178" s="18"/>
      <c r="D178" s="6"/>
      <c r="J178" s="11"/>
      <c r="K178" s="11"/>
      <c r="L178" s="11"/>
    </row>
    <row r="179" spans="1:4" s="7" customFormat="1" ht="16.5" customHeight="1">
      <c r="A179" s="360"/>
      <c r="B179" s="19"/>
      <c r="C179" s="20"/>
      <c r="D179" s="6"/>
    </row>
    <row r="180" spans="1:3" s="7" customFormat="1" ht="16.5" customHeight="1">
      <c r="A180" s="143">
        <v>7383</v>
      </c>
      <c r="B180" s="46" t="s">
        <v>14</v>
      </c>
      <c r="C180" s="40">
        <v>69</v>
      </c>
    </row>
    <row r="181" spans="1:3" s="7" customFormat="1" ht="16.5" customHeight="1">
      <c r="A181" s="143">
        <v>7384</v>
      </c>
      <c r="B181" s="46" t="s">
        <v>15</v>
      </c>
      <c r="C181" s="40">
        <v>69</v>
      </c>
    </row>
    <row r="182" spans="1:3" s="7" customFormat="1" ht="16.5" customHeight="1">
      <c r="A182" s="143">
        <v>7387</v>
      </c>
      <c r="B182" s="30" t="s">
        <v>16</v>
      </c>
      <c r="C182" s="40">
        <v>138</v>
      </c>
    </row>
    <row r="183" spans="1:3" s="7" customFormat="1" ht="16.5" customHeight="1">
      <c r="A183" s="143">
        <v>7388</v>
      </c>
      <c r="B183" s="30" t="s">
        <v>17</v>
      </c>
      <c r="C183" s="40">
        <v>138</v>
      </c>
    </row>
    <row r="184" spans="1:3" s="7" customFormat="1" ht="16.5" customHeight="1">
      <c r="A184" s="143">
        <v>7391</v>
      </c>
      <c r="B184" s="46" t="s">
        <v>18</v>
      </c>
      <c r="C184" s="40">
        <v>207</v>
      </c>
    </row>
    <row r="185" spans="1:3" s="7" customFormat="1" ht="16.5" customHeight="1">
      <c r="A185" s="143">
        <v>7392</v>
      </c>
      <c r="B185" s="46" t="s">
        <v>19</v>
      </c>
      <c r="C185" s="40">
        <v>207</v>
      </c>
    </row>
    <row r="186" spans="1:3" s="7" customFormat="1" ht="16.5" customHeight="1">
      <c r="A186" s="143">
        <v>7395</v>
      </c>
      <c r="B186" s="30" t="s">
        <v>20</v>
      </c>
      <c r="C186" s="40">
        <v>276</v>
      </c>
    </row>
    <row r="187" spans="1:3" s="7" customFormat="1" ht="16.5" customHeight="1">
      <c r="A187" s="143">
        <v>7396</v>
      </c>
      <c r="B187" s="30" t="s">
        <v>21</v>
      </c>
      <c r="C187" s="40">
        <v>276</v>
      </c>
    </row>
    <row r="188" spans="1:3" s="7" customFormat="1" ht="16.5" customHeight="1">
      <c r="A188" s="143">
        <v>7399</v>
      </c>
      <c r="B188" s="46" t="s">
        <v>22</v>
      </c>
      <c r="C188" s="40">
        <v>345</v>
      </c>
    </row>
    <row r="189" spans="1:3" s="7" customFormat="1" ht="16.5" customHeight="1">
      <c r="A189" s="143">
        <v>7400</v>
      </c>
      <c r="B189" s="46" t="s">
        <v>23</v>
      </c>
      <c r="C189" s="40">
        <v>345</v>
      </c>
    </row>
    <row r="190" spans="1:3" s="7" customFormat="1" ht="16.5" customHeight="1">
      <c r="A190" s="143">
        <v>7403</v>
      </c>
      <c r="B190" s="30" t="s">
        <v>24</v>
      </c>
      <c r="C190" s="40">
        <v>414</v>
      </c>
    </row>
    <row r="191" spans="1:3" s="7" customFormat="1" ht="16.5" customHeight="1">
      <c r="A191" s="143">
        <v>7404</v>
      </c>
      <c r="B191" s="30" t="s">
        <v>25</v>
      </c>
      <c r="C191" s="40">
        <v>414</v>
      </c>
    </row>
    <row r="192" spans="1:3" s="7" customFormat="1" ht="16.5" customHeight="1">
      <c r="A192" s="143">
        <v>7407</v>
      </c>
      <c r="B192" s="46" t="s">
        <v>26</v>
      </c>
      <c r="C192" s="40">
        <v>483</v>
      </c>
    </row>
    <row r="193" spans="1:3" s="7" customFormat="1" ht="16.5" customHeight="1">
      <c r="A193" s="143">
        <v>7408</v>
      </c>
      <c r="B193" s="46" t="s">
        <v>27</v>
      </c>
      <c r="C193" s="40">
        <v>483</v>
      </c>
    </row>
    <row r="194" spans="1:3" s="7" customFormat="1" ht="16.5" customHeight="1">
      <c r="A194" s="143">
        <v>7411</v>
      </c>
      <c r="B194" s="30" t="s">
        <v>28</v>
      </c>
      <c r="C194" s="40">
        <v>552</v>
      </c>
    </row>
    <row r="195" spans="1:3" s="7" customFormat="1" ht="16.5" customHeight="1">
      <c r="A195" s="143">
        <v>7412</v>
      </c>
      <c r="B195" s="30" t="s">
        <v>29</v>
      </c>
      <c r="C195" s="40">
        <v>552</v>
      </c>
    </row>
    <row r="196" spans="1:3" s="7" customFormat="1" ht="16.5" customHeight="1">
      <c r="A196" s="143">
        <v>7415</v>
      </c>
      <c r="B196" s="46" t="s">
        <v>30</v>
      </c>
      <c r="C196" s="40">
        <v>621</v>
      </c>
    </row>
    <row r="197" spans="1:3" s="7" customFormat="1" ht="16.5" customHeight="1">
      <c r="A197" s="143">
        <v>7416</v>
      </c>
      <c r="B197" s="46" t="s">
        <v>31</v>
      </c>
      <c r="C197" s="40">
        <v>621</v>
      </c>
    </row>
    <row r="198" spans="1:3" s="7" customFormat="1" ht="16.5" customHeight="1">
      <c r="A198" s="143">
        <v>7419</v>
      </c>
      <c r="B198" s="30" t="s">
        <v>32</v>
      </c>
      <c r="C198" s="40">
        <v>690</v>
      </c>
    </row>
    <row r="199" spans="1:3" s="7" customFormat="1" ht="16.5" customHeight="1">
      <c r="A199" s="143">
        <v>7420</v>
      </c>
      <c r="B199" s="30" t="s">
        <v>33</v>
      </c>
      <c r="C199" s="40">
        <v>690</v>
      </c>
    </row>
    <row r="200" spans="1:3" s="7" customFormat="1" ht="16.5" customHeight="1">
      <c r="A200" s="143">
        <v>7423</v>
      </c>
      <c r="B200" s="46" t="s">
        <v>34</v>
      </c>
      <c r="C200" s="40">
        <v>759</v>
      </c>
    </row>
    <row r="201" spans="1:3" s="7" customFormat="1" ht="16.5" customHeight="1">
      <c r="A201" s="143">
        <v>7424</v>
      </c>
      <c r="B201" s="46" t="s">
        <v>35</v>
      </c>
      <c r="C201" s="40">
        <v>759</v>
      </c>
    </row>
    <row r="202" spans="1:3" s="7" customFormat="1" ht="16.5" customHeight="1">
      <c r="A202" s="143">
        <v>7427</v>
      </c>
      <c r="B202" s="30" t="s">
        <v>36</v>
      </c>
      <c r="C202" s="40">
        <v>828</v>
      </c>
    </row>
    <row r="203" spans="1:3" s="7" customFormat="1" ht="16.5" customHeight="1">
      <c r="A203" s="143">
        <v>7428</v>
      </c>
      <c r="B203" s="30" t="s">
        <v>37</v>
      </c>
      <c r="C203" s="40">
        <v>828</v>
      </c>
    </row>
    <row r="204" spans="1:3" s="7" customFormat="1" ht="16.5" customHeight="1">
      <c r="A204" s="143">
        <v>7431</v>
      </c>
      <c r="B204" s="46" t="s">
        <v>38</v>
      </c>
      <c r="C204" s="40">
        <v>897</v>
      </c>
    </row>
    <row r="205" spans="1:3" s="7" customFormat="1" ht="16.5" customHeight="1">
      <c r="A205" s="143">
        <v>7432</v>
      </c>
      <c r="B205" s="46" t="s">
        <v>39</v>
      </c>
      <c r="C205" s="40">
        <v>897</v>
      </c>
    </row>
    <row r="206" spans="1:3" s="7" customFormat="1" ht="16.5" customHeight="1">
      <c r="A206" s="143">
        <v>7435</v>
      </c>
      <c r="B206" s="30" t="s">
        <v>40</v>
      </c>
      <c r="C206" s="40">
        <v>966</v>
      </c>
    </row>
    <row r="207" spans="1:3" s="7" customFormat="1" ht="16.5" customHeight="1">
      <c r="A207" s="143">
        <v>7436</v>
      </c>
      <c r="B207" s="30" t="s">
        <v>41</v>
      </c>
      <c r="C207" s="40">
        <v>966</v>
      </c>
    </row>
    <row r="208" spans="1:3" s="7" customFormat="1" ht="16.5" customHeight="1">
      <c r="A208" s="143">
        <v>7439</v>
      </c>
      <c r="B208" s="46" t="s">
        <v>42</v>
      </c>
      <c r="C208" s="40">
        <v>1035</v>
      </c>
    </row>
    <row r="209" spans="1:3" s="7" customFormat="1" ht="16.5" customHeight="1">
      <c r="A209" s="143">
        <v>7440</v>
      </c>
      <c r="B209" s="46" t="s">
        <v>43</v>
      </c>
      <c r="C209" s="40">
        <v>1035</v>
      </c>
    </row>
    <row r="210" spans="1:3" s="7" customFormat="1" ht="16.5" customHeight="1">
      <c r="A210" s="143">
        <v>7443</v>
      </c>
      <c r="B210" s="30" t="s">
        <v>44</v>
      </c>
      <c r="C210" s="40">
        <v>1104</v>
      </c>
    </row>
    <row r="211" spans="1:3" s="7" customFormat="1" ht="16.5" customHeight="1">
      <c r="A211" s="143">
        <v>7444</v>
      </c>
      <c r="B211" s="30" t="s">
        <v>45</v>
      </c>
      <c r="C211" s="40">
        <v>1104</v>
      </c>
    </row>
    <row r="212" spans="1:3" s="7" customFormat="1" ht="16.5" customHeight="1">
      <c r="A212" s="143">
        <v>7447</v>
      </c>
      <c r="B212" s="46" t="s">
        <v>46</v>
      </c>
      <c r="C212" s="40">
        <v>1173</v>
      </c>
    </row>
    <row r="213" spans="1:3" s="7" customFormat="1" ht="16.5" customHeight="1">
      <c r="A213" s="143">
        <v>7448</v>
      </c>
      <c r="B213" s="46" t="s">
        <v>47</v>
      </c>
      <c r="C213" s="40">
        <v>1173</v>
      </c>
    </row>
    <row r="214" spans="1:3" s="7" customFormat="1" ht="16.5" customHeight="1">
      <c r="A214" s="143">
        <v>7451</v>
      </c>
      <c r="B214" s="30" t="s">
        <v>48</v>
      </c>
      <c r="C214" s="40">
        <v>1242</v>
      </c>
    </row>
    <row r="215" spans="1:3" s="7" customFormat="1" ht="16.5" customHeight="1">
      <c r="A215" s="143">
        <v>7452</v>
      </c>
      <c r="B215" s="30" t="s">
        <v>49</v>
      </c>
      <c r="C215" s="40">
        <v>1242</v>
      </c>
    </row>
    <row r="216" spans="1:3" s="7" customFormat="1" ht="16.5" customHeight="1">
      <c r="A216" s="143">
        <v>7455</v>
      </c>
      <c r="B216" s="46" t="s">
        <v>50</v>
      </c>
      <c r="C216" s="40">
        <v>1311</v>
      </c>
    </row>
    <row r="217" spans="1:3" s="7" customFormat="1" ht="16.5" customHeight="1">
      <c r="A217" s="143">
        <v>7456</v>
      </c>
      <c r="B217" s="46" t="s">
        <v>51</v>
      </c>
      <c r="C217" s="40">
        <v>1311</v>
      </c>
    </row>
    <row r="218" spans="1:3" s="7" customFormat="1" ht="16.5" customHeight="1">
      <c r="A218" s="143">
        <v>7459</v>
      </c>
      <c r="B218" s="30" t="s">
        <v>52</v>
      </c>
      <c r="C218" s="40">
        <v>1380</v>
      </c>
    </row>
    <row r="219" spans="1:3" s="7" customFormat="1" ht="16.5" customHeight="1">
      <c r="A219" s="143">
        <v>7460</v>
      </c>
      <c r="B219" s="30" t="s">
        <v>53</v>
      </c>
      <c r="C219" s="40">
        <v>1380</v>
      </c>
    </row>
    <row r="220" spans="1:3" s="7" customFormat="1" ht="16.5" customHeight="1">
      <c r="A220" s="143">
        <v>7463</v>
      </c>
      <c r="B220" s="46" t="s">
        <v>54</v>
      </c>
      <c r="C220" s="40">
        <v>1449</v>
      </c>
    </row>
    <row r="221" spans="1:3" s="7" customFormat="1" ht="16.5" customHeight="1">
      <c r="A221" s="143">
        <v>7464</v>
      </c>
      <c r="B221" s="46" t="s">
        <v>55</v>
      </c>
      <c r="C221" s="41">
        <v>1449</v>
      </c>
    </row>
    <row r="222" spans="2:12" s="5" customFormat="1" ht="16.5" customHeight="1">
      <c r="B222" s="8"/>
      <c r="C222" s="7"/>
      <c r="J222" s="7"/>
      <c r="K222" s="7"/>
      <c r="L222" s="7"/>
    </row>
    <row r="223" spans="1:12" s="10" customFormat="1" ht="16.5" customHeight="1">
      <c r="A223" s="16" t="s">
        <v>1720</v>
      </c>
      <c r="B223" s="11"/>
      <c r="J223" s="5"/>
      <c r="K223" s="5"/>
      <c r="L223" s="5"/>
    </row>
    <row r="224" spans="1:12" s="7" customFormat="1" ht="16.5" customHeight="1">
      <c r="A224" s="359" t="s">
        <v>1447</v>
      </c>
      <c r="B224" s="17" t="s">
        <v>603</v>
      </c>
      <c r="C224" s="18"/>
      <c r="D224" s="6"/>
      <c r="J224" s="10"/>
      <c r="K224" s="10"/>
      <c r="L224" s="10"/>
    </row>
    <row r="225" spans="1:4" s="7" customFormat="1" ht="16.5" customHeight="1">
      <c r="A225" s="360"/>
      <c r="B225" s="19"/>
      <c r="C225" s="20"/>
      <c r="D225" s="6"/>
    </row>
    <row r="226" spans="1:3" s="7" customFormat="1" ht="16.5" customHeight="1">
      <c r="A226" s="143">
        <v>7467</v>
      </c>
      <c r="B226" s="46" t="s">
        <v>56</v>
      </c>
      <c r="C226" s="40">
        <v>86</v>
      </c>
    </row>
    <row r="227" spans="1:3" s="7" customFormat="1" ht="16.5" customHeight="1">
      <c r="A227" s="143">
        <v>7468</v>
      </c>
      <c r="B227" s="46" t="s">
        <v>57</v>
      </c>
      <c r="C227" s="40">
        <v>86</v>
      </c>
    </row>
    <row r="228" spans="1:3" s="7" customFormat="1" ht="16.5" customHeight="1">
      <c r="A228" s="143">
        <v>7471</v>
      </c>
      <c r="B228" s="30" t="s">
        <v>58</v>
      </c>
      <c r="C228" s="40">
        <v>173</v>
      </c>
    </row>
    <row r="229" spans="1:3" s="7" customFormat="1" ht="16.5" customHeight="1">
      <c r="A229" s="143">
        <v>7472</v>
      </c>
      <c r="B229" s="30" t="s">
        <v>59</v>
      </c>
      <c r="C229" s="40">
        <v>173</v>
      </c>
    </row>
    <row r="230" spans="1:3" s="7" customFormat="1" ht="16.5" customHeight="1">
      <c r="A230" s="143">
        <v>7475</v>
      </c>
      <c r="B230" s="46" t="s">
        <v>60</v>
      </c>
      <c r="C230" s="40">
        <v>259</v>
      </c>
    </row>
    <row r="231" spans="1:3" s="7" customFormat="1" ht="16.5" customHeight="1">
      <c r="A231" s="143">
        <v>7476</v>
      </c>
      <c r="B231" s="46" t="s">
        <v>61</v>
      </c>
      <c r="C231" s="40">
        <v>259</v>
      </c>
    </row>
    <row r="232" spans="1:3" s="7" customFormat="1" ht="16.5" customHeight="1">
      <c r="A232" s="143">
        <v>7479</v>
      </c>
      <c r="B232" s="30" t="s">
        <v>62</v>
      </c>
      <c r="C232" s="40">
        <v>345</v>
      </c>
    </row>
    <row r="233" spans="1:3" s="7" customFormat="1" ht="16.5" customHeight="1">
      <c r="A233" s="143">
        <v>7480</v>
      </c>
      <c r="B233" s="30" t="s">
        <v>63</v>
      </c>
      <c r="C233" s="40">
        <v>345</v>
      </c>
    </row>
    <row r="234" spans="1:3" s="7" customFormat="1" ht="16.5" customHeight="1">
      <c r="A234" s="143">
        <v>7483</v>
      </c>
      <c r="B234" s="46" t="s">
        <v>64</v>
      </c>
      <c r="C234" s="40">
        <v>431</v>
      </c>
    </row>
    <row r="235" spans="1:3" s="7" customFormat="1" ht="16.5" customHeight="1">
      <c r="A235" s="143">
        <v>7484</v>
      </c>
      <c r="B235" s="46" t="s">
        <v>65</v>
      </c>
      <c r="C235" s="41">
        <v>431</v>
      </c>
    </row>
    <row r="236" spans="2:12" s="5" customFormat="1" ht="16.5" customHeight="1">
      <c r="B236" s="8"/>
      <c r="C236" s="7"/>
      <c r="J236" s="7"/>
      <c r="K236" s="7"/>
      <c r="L236" s="7"/>
    </row>
    <row r="237" spans="2:3" s="5" customFormat="1" ht="16.5" customHeight="1">
      <c r="B237" s="8"/>
      <c r="C237" s="7"/>
    </row>
    <row r="238" spans="1:12" s="10" customFormat="1" ht="16.5" customHeight="1">
      <c r="A238" s="16" t="s">
        <v>1721</v>
      </c>
      <c r="B238" s="11"/>
      <c r="J238" s="5"/>
      <c r="K238" s="5"/>
      <c r="L238" s="5"/>
    </row>
    <row r="239" spans="1:12" s="7" customFormat="1" ht="16.5" customHeight="1">
      <c r="A239" s="359" t="s">
        <v>1447</v>
      </c>
      <c r="B239" s="17" t="s">
        <v>603</v>
      </c>
      <c r="C239" s="18"/>
      <c r="D239" s="6"/>
      <c r="J239" s="10"/>
      <c r="K239" s="10"/>
      <c r="L239" s="10"/>
    </row>
    <row r="240" spans="1:4" s="7" customFormat="1" ht="16.5" customHeight="1">
      <c r="A240" s="360"/>
      <c r="B240" s="19"/>
      <c r="C240" s="20"/>
      <c r="D240" s="6"/>
    </row>
    <row r="241" spans="1:3" s="7" customFormat="1" ht="16.5" customHeight="1">
      <c r="A241" s="143">
        <v>7487</v>
      </c>
      <c r="B241" s="46" t="s">
        <v>66</v>
      </c>
      <c r="C241" s="42">
        <v>86</v>
      </c>
    </row>
    <row r="242" spans="1:3" s="7" customFormat="1" ht="16.5" customHeight="1">
      <c r="A242" s="143">
        <v>7488</v>
      </c>
      <c r="B242" s="46" t="s">
        <v>67</v>
      </c>
      <c r="C242" s="42">
        <v>86</v>
      </c>
    </row>
    <row r="243" spans="1:3" s="7" customFormat="1" ht="16.5" customHeight="1">
      <c r="A243" s="143">
        <v>7491</v>
      </c>
      <c r="B243" s="30" t="s">
        <v>68</v>
      </c>
      <c r="C243" s="42">
        <v>173</v>
      </c>
    </row>
    <row r="244" spans="1:3" s="7" customFormat="1" ht="16.5" customHeight="1">
      <c r="A244" s="143">
        <v>7492</v>
      </c>
      <c r="B244" s="30" t="s">
        <v>69</v>
      </c>
      <c r="C244" s="42">
        <v>173</v>
      </c>
    </row>
    <row r="245" spans="1:3" s="7" customFormat="1" ht="16.5" customHeight="1">
      <c r="A245" s="143">
        <v>7495</v>
      </c>
      <c r="B245" s="46" t="s">
        <v>70</v>
      </c>
      <c r="C245" s="42">
        <v>259</v>
      </c>
    </row>
    <row r="246" spans="1:3" s="7" customFormat="1" ht="16.5" customHeight="1">
      <c r="A246" s="143">
        <v>7496</v>
      </c>
      <c r="B246" s="46" t="s">
        <v>71</v>
      </c>
      <c r="C246" s="42">
        <v>259</v>
      </c>
    </row>
    <row r="247" spans="1:3" s="7" customFormat="1" ht="16.5" customHeight="1">
      <c r="A247" s="143">
        <v>7499</v>
      </c>
      <c r="B247" s="30" t="s">
        <v>72</v>
      </c>
      <c r="C247" s="42">
        <v>345</v>
      </c>
    </row>
    <row r="248" spans="1:3" s="7" customFormat="1" ht="16.5" customHeight="1">
      <c r="A248" s="143">
        <v>7500</v>
      </c>
      <c r="B248" s="30" t="s">
        <v>73</v>
      </c>
      <c r="C248" s="42">
        <v>345</v>
      </c>
    </row>
    <row r="249" spans="1:3" s="7" customFormat="1" ht="16.5" customHeight="1">
      <c r="A249" s="143">
        <v>7503</v>
      </c>
      <c r="B249" s="46" t="s">
        <v>74</v>
      </c>
      <c r="C249" s="42">
        <v>431</v>
      </c>
    </row>
    <row r="250" spans="1:3" s="7" customFormat="1" ht="16.5" customHeight="1">
      <c r="A250" s="143">
        <v>7504</v>
      </c>
      <c r="B250" s="46" t="s">
        <v>75</v>
      </c>
      <c r="C250" s="42">
        <v>431</v>
      </c>
    </row>
    <row r="251" spans="1:3" s="7" customFormat="1" ht="16.5" customHeight="1">
      <c r="A251" s="143">
        <v>7507</v>
      </c>
      <c r="B251" s="30" t="s">
        <v>76</v>
      </c>
      <c r="C251" s="42">
        <v>518</v>
      </c>
    </row>
    <row r="252" spans="1:3" s="7" customFormat="1" ht="16.5" customHeight="1">
      <c r="A252" s="143">
        <v>7508</v>
      </c>
      <c r="B252" s="30" t="s">
        <v>77</v>
      </c>
      <c r="C252" s="42">
        <v>518</v>
      </c>
    </row>
    <row r="253" spans="1:3" s="7" customFormat="1" ht="16.5" customHeight="1">
      <c r="A253" s="143">
        <v>7511</v>
      </c>
      <c r="B253" s="46" t="s">
        <v>78</v>
      </c>
      <c r="C253" s="42">
        <v>604</v>
      </c>
    </row>
    <row r="254" spans="1:3" s="7" customFormat="1" ht="16.5" customHeight="1">
      <c r="A254" s="143">
        <v>7512</v>
      </c>
      <c r="B254" s="46" t="s">
        <v>79</v>
      </c>
      <c r="C254" s="42">
        <v>604</v>
      </c>
    </row>
    <row r="255" spans="1:3" s="7" customFormat="1" ht="16.5" customHeight="1">
      <c r="A255" s="143">
        <v>7515</v>
      </c>
      <c r="B255" s="30" t="s">
        <v>80</v>
      </c>
      <c r="C255" s="42">
        <v>690</v>
      </c>
    </row>
    <row r="256" spans="1:3" s="7" customFormat="1" ht="16.5" customHeight="1">
      <c r="A256" s="143">
        <v>7516</v>
      </c>
      <c r="B256" s="30" t="s">
        <v>81</v>
      </c>
      <c r="C256" s="42">
        <v>690</v>
      </c>
    </row>
    <row r="257" spans="1:3" s="7" customFormat="1" ht="16.5" customHeight="1">
      <c r="A257" s="143">
        <v>7519</v>
      </c>
      <c r="B257" s="46" t="s">
        <v>82</v>
      </c>
      <c r="C257" s="42">
        <v>776</v>
      </c>
    </row>
    <row r="258" spans="1:3" s="7" customFormat="1" ht="16.5" customHeight="1">
      <c r="A258" s="143">
        <v>7520</v>
      </c>
      <c r="B258" s="46" t="s">
        <v>83</v>
      </c>
      <c r="C258" s="42">
        <v>776</v>
      </c>
    </row>
    <row r="259" spans="2:12" s="5" customFormat="1" ht="16.5" customHeight="1">
      <c r="B259" s="8"/>
      <c r="C259" s="7"/>
      <c r="J259" s="7"/>
      <c r="K259" s="7"/>
      <c r="L259" s="7"/>
    </row>
    <row r="260" spans="1:12" s="10" customFormat="1" ht="16.5" customHeight="1">
      <c r="A260" s="16" t="s">
        <v>1722</v>
      </c>
      <c r="B260" s="11"/>
      <c r="J260" s="5"/>
      <c r="K260" s="5"/>
      <c r="L260" s="5"/>
    </row>
    <row r="261" spans="1:12" s="7" customFormat="1" ht="16.5" customHeight="1">
      <c r="A261" s="359" t="s">
        <v>1447</v>
      </c>
      <c r="B261" s="17" t="s">
        <v>603</v>
      </c>
      <c r="C261" s="18"/>
      <c r="D261" s="6"/>
      <c r="J261" s="10"/>
      <c r="K261" s="10"/>
      <c r="L261" s="10"/>
    </row>
    <row r="262" spans="1:4" s="7" customFormat="1" ht="16.5" customHeight="1">
      <c r="A262" s="360"/>
      <c r="B262" s="19"/>
      <c r="C262" s="20"/>
      <c r="D262" s="6"/>
    </row>
    <row r="263" spans="1:3" s="7" customFormat="1" ht="16.5" customHeight="1">
      <c r="A263" s="143">
        <v>7523</v>
      </c>
      <c r="B263" s="46" t="s">
        <v>84</v>
      </c>
      <c r="C263" s="40">
        <v>104</v>
      </c>
    </row>
    <row r="264" spans="1:3" s="7" customFormat="1" ht="16.5" customHeight="1">
      <c r="A264" s="143">
        <v>7524</v>
      </c>
      <c r="B264" s="46" t="s">
        <v>85</v>
      </c>
      <c r="C264" s="40">
        <v>104</v>
      </c>
    </row>
    <row r="265" spans="1:3" s="7" customFormat="1" ht="16.5" customHeight="1">
      <c r="A265" s="143">
        <v>7527</v>
      </c>
      <c r="B265" s="30" t="s">
        <v>86</v>
      </c>
      <c r="C265" s="40">
        <v>207</v>
      </c>
    </row>
    <row r="266" spans="1:3" s="7" customFormat="1" ht="16.5" customHeight="1">
      <c r="A266" s="143">
        <v>7528</v>
      </c>
      <c r="B266" s="30" t="s">
        <v>87</v>
      </c>
      <c r="C266" s="40">
        <v>207</v>
      </c>
    </row>
    <row r="267" spans="1:3" s="7" customFormat="1" ht="16.5" customHeight="1">
      <c r="A267" s="143">
        <v>7531</v>
      </c>
      <c r="B267" s="46" t="s">
        <v>88</v>
      </c>
      <c r="C267" s="40">
        <v>311</v>
      </c>
    </row>
    <row r="268" spans="1:3" s="7" customFormat="1" ht="16.5" customHeight="1">
      <c r="A268" s="143">
        <v>7532</v>
      </c>
      <c r="B268" s="46" t="s">
        <v>89</v>
      </c>
      <c r="C268" s="40">
        <v>311</v>
      </c>
    </row>
    <row r="269" spans="1:3" s="7" customFormat="1" ht="16.5" customHeight="1">
      <c r="A269" s="143">
        <v>7535</v>
      </c>
      <c r="B269" s="30" t="s">
        <v>90</v>
      </c>
      <c r="C269" s="40">
        <v>414</v>
      </c>
    </row>
    <row r="270" spans="1:3" s="7" customFormat="1" ht="16.5" customHeight="1">
      <c r="A270" s="143">
        <v>7536</v>
      </c>
      <c r="B270" s="30" t="s">
        <v>91</v>
      </c>
      <c r="C270" s="40">
        <v>414</v>
      </c>
    </row>
    <row r="271" spans="1:3" s="7" customFormat="1" ht="16.5" customHeight="1">
      <c r="A271" s="143">
        <v>7539</v>
      </c>
      <c r="B271" s="46" t="s">
        <v>92</v>
      </c>
      <c r="C271" s="40">
        <v>518</v>
      </c>
    </row>
    <row r="272" spans="1:3" s="7" customFormat="1" ht="16.5" customHeight="1">
      <c r="A272" s="143">
        <v>7540</v>
      </c>
      <c r="B272" s="46" t="s">
        <v>93</v>
      </c>
      <c r="C272" s="40">
        <v>518</v>
      </c>
    </row>
    <row r="273" spans="1:3" s="7" customFormat="1" ht="16.5" customHeight="1">
      <c r="A273" s="143">
        <v>7543</v>
      </c>
      <c r="B273" s="30" t="s">
        <v>94</v>
      </c>
      <c r="C273" s="40">
        <v>621</v>
      </c>
    </row>
    <row r="274" spans="1:3" s="7" customFormat="1" ht="16.5" customHeight="1">
      <c r="A274" s="143">
        <v>7544</v>
      </c>
      <c r="B274" s="30" t="s">
        <v>95</v>
      </c>
      <c r="C274" s="40">
        <v>621</v>
      </c>
    </row>
    <row r="275" spans="1:3" s="7" customFormat="1" ht="16.5" customHeight="1">
      <c r="A275" s="143">
        <v>7547</v>
      </c>
      <c r="B275" s="46" t="s">
        <v>96</v>
      </c>
      <c r="C275" s="40">
        <v>725</v>
      </c>
    </row>
    <row r="276" spans="1:3" s="7" customFormat="1" ht="16.5" customHeight="1">
      <c r="A276" s="143">
        <v>7548</v>
      </c>
      <c r="B276" s="46" t="s">
        <v>97</v>
      </c>
      <c r="C276" s="40">
        <v>725</v>
      </c>
    </row>
    <row r="277" spans="1:3" s="7" customFormat="1" ht="16.5" customHeight="1">
      <c r="A277" s="143">
        <v>7551</v>
      </c>
      <c r="B277" s="30" t="s">
        <v>98</v>
      </c>
      <c r="C277" s="40">
        <v>828</v>
      </c>
    </row>
    <row r="278" spans="1:3" s="7" customFormat="1" ht="16.5" customHeight="1">
      <c r="A278" s="143">
        <v>7552</v>
      </c>
      <c r="B278" s="30" t="s">
        <v>99</v>
      </c>
      <c r="C278" s="40">
        <v>828</v>
      </c>
    </row>
    <row r="279" spans="1:3" s="7" customFormat="1" ht="16.5" customHeight="1">
      <c r="A279" s="143">
        <v>7555</v>
      </c>
      <c r="B279" s="46" t="s">
        <v>100</v>
      </c>
      <c r="C279" s="40">
        <v>932</v>
      </c>
    </row>
    <row r="280" spans="1:3" s="7" customFormat="1" ht="16.5" customHeight="1">
      <c r="A280" s="143">
        <v>7556</v>
      </c>
      <c r="B280" s="46" t="s">
        <v>101</v>
      </c>
      <c r="C280" s="40">
        <v>932</v>
      </c>
    </row>
    <row r="281" spans="1:3" s="7" customFormat="1" ht="16.5" customHeight="1">
      <c r="A281" s="143">
        <v>7559</v>
      </c>
      <c r="B281" s="30" t="s">
        <v>102</v>
      </c>
      <c r="C281" s="40">
        <v>1035</v>
      </c>
    </row>
    <row r="282" spans="1:3" s="7" customFormat="1" ht="16.5" customHeight="1">
      <c r="A282" s="143">
        <v>7560</v>
      </c>
      <c r="B282" s="30" t="s">
        <v>103</v>
      </c>
      <c r="C282" s="40">
        <v>1035</v>
      </c>
    </row>
    <row r="283" spans="1:3" s="7" customFormat="1" ht="16.5" customHeight="1">
      <c r="A283" s="143">
        <v>7563</v>
      </c>
      <c r="B283" s="46" t="s">
        <v>104</v>
      </c>
      <c r="C283" s="40">
        <v>1139</v>
      </c>
    </row>
    <row r="284" spans="1:3" s="7" customFormat="1" ht="16.5" customHeight="1">
      <c r="A284" s="143">
        <v>7564</v>
      </c>
      <c r="B284" s="46" t="s">
        <v>105</v>
      </c>
      <c r="C284" s="40">
        <v>1139</v>
      </c>
    </row>
    <row r="285" spans="1:3" s="7" customFormat="1" ht="16.5" customHeight="1">
      <c r="A285" s="143">
        <v>7567</v>
      </c>
      <c r="B285" s="30" t="s">
        <v>106</v>
      </c>
      <c r="C285" s="40">
        <v>1242</v>
      </c>
    </row>
    <row r="286" spans="1:3" s="7" customFormat="1" ht="16.5" customHeight="1">
      <c r="A286" s="143">
        <v>7568</v>
      </c>
      <c r="B286" s="30" t="s">
        <v>107</v>
      </c>
      <c r="C286" s="40">
        <v>1242</v>
      </c>
    </row>
    <row r="287" spans="1:3" s="7" customFormat="1" ht="16.5" customHeight="1">
      <c r="A287" s="143">
        <v>7571</v>
      </c>
      <c r="B287" s="46" t="s">
        <v>108</v>
      </c>
      <c r="C287" s="40">
        <v>1346</v>
      </c>
    </row>
    <row r="288" spans="1:3" s="7" customFormat="1" ht="16.5" customHeight="1">
      <c r="A288" s="143">
        <v>7572</v>
      </c>
      <c r="B288" s="46" t="s">
        <v>109</v>
      </c>
      <c r="C288" s="41">
        <v>1346</v>
      </c>
    </row>
    <row r="289" spans="2:12" s="5" customFormat="1" ht="16.5" customHeight="1">
      <c r="B289" s="8"/>
      <c r="C289" s="7"/>
      <c r="J289" s="7"/>
      <c r="K289" s="7"/>
      <c r="L289" s="7"/>
    </row>
    <row r="290" spans="10:12" ht="12.75">
      <c r="J290" s="5"/>
      <c r="K290" s="5"/>
      <c r="L290" s="5"/>
    </row>
  </sheetData>
  <sheetProtection/>
  <mergeCells count="19">
    <mergeCell ref="A136:A137"/>
    <mergeCell ref="A146:A147"/>
    <mergeCell ref="A155:C155"/>
    <mergeCell ref="J3:L3"/>
    <mergeCell ref="A3:A4"/>
    <mergeCell ref="A49:A50"/>
    <mergeCell ref="A64:A65"/>
    <mergeCell ref="A86:A87"/>
    <mergeCell ref="A116:A117"/>
    <mergeCell ref="A126:A127"/>
    <mergeCell ref="A178:A179"/>
    <mergeCell ref="A224:A225"/>
    <mergeCell ref="A239:A240"/>
    <mergeCell ref="A261:A262"/>
    <mergeCell ref="A156:A157"/>
    <mergeCell ref="A162:A163"/>
    <mergeCell ref="A172:A173"/>
    <mergeCell ref="A161:C161"/>
    <mergeCell ref="A171:C171"/>
  </mergeCells>
  <hyperlinks>
    <hyperlink ref="H3" location="'サービスコード（身体介護無し）'!A2" display="身体介護　無し（日中のみ）"/>
    <hyperlink ref="H4" location="'サービスコード（身体介護無し）'!A48" display="身体介護　無し（早朝のみ）"/>
    <hyperlink ref="H5" location="'サービスコード（身体介護無し）'!A63" display="身体介護　無し（夜間のみ）"/>
    <hyperlink ref="H6" location="'サービスコード（身体介護無し）'!A85" display="身体介護　無し（深夜のみ）"/>
    <hyperlink ref="H7" location="'サービスコード（身体介護無し）'!A115" display="身体介護　無し（深夜＋早朝）"/>
    <hyperlink ref="H8" location="'サービスコード（身体介護無し）'!A125" display="身体介護　無し（早朝＋日中）"/>
    <hyperlink ref="H9" location="'サービスコード（身体介護無し）'!A135" display="身体介護　無し（日中＋夜間）"/>
    <hyperlink ref="H10" location="'サービスコード（身体介護無し）'!A145" display="身体介護　無し（夜間＋深夜）"/>
    <hyperlink ref="H11" location="'サービスコード（身体介護無し）'!A155" display="身体介護　無し（深夜＋早朝＋日中）※間隔が２時間未満"/>
    <hyperlink ref="H12" location="'サービスコード（身体介護無し）'!A161" display="身体介護　無し（深夜＋日中）※間隔が２時間未満"/>
    <hyperlink ref="H13" location="'サービスコード（身体介護無し）'!A171" display="身体介護　無し（日中＋夜間＋深夜）※間隔が２時間未満"/>
    <hyperlink ref="H14" location="'サービスコード（身体介護無し）'!A177" display="身体介護　無し（日中増分）"/>
    <hyperlink ref="H15" location="'サービスコード（身体介護無し）'!A223" display="身体介護　無し（早朝増分）"/>
    <hyperlink ref="H16" location="'サービスコード（身体介護無し）'!A238" display="身体介護　無し（夜間増分）"/>
    <hyperlink ref="H17" location="'サービスコード（身体介護無し）'!A260" display="身体介護　無し（深夜増分）"/>
  </hyperlink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川口市</dc:creator>
  <cp:keywords/>
  <dc:description/>
  <cp:lastModifiedBy>戸田市</cp:lastModifiedBy>
  <cp:lastPrinted>2021-04-08T08:49:12Z</cp:lastPrinted>
  <dcterms:created xsi:type="dcterms:W3CDTF">2006-09-22T06:39:13Z</dcterms:created>
  <dcterms:modified xsi:type="dcterms:W3CDTF">2024-05-07T08:08:10Z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