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32" tabRatio="754" activeTab="6"/>
  </bookViews>
  <sheets>
    <sheet name="第１号様式" sheetId="1" r:id="rId1"/>
    <sheet name="第２号様式 " sheetId="2" r:id="rId2"/>
    <sheet name="第３号様式" sheetId="3" r:id="rId3"/>
    <sheet name="算出資料様式①" sheetId="4" r:id="rId4"/>
    <sheet name="算出資料様式②" sheetId="5" r:id="rId5"/>
    <sheet name="算出資料様式③" sheetId="6" r:id="rId6"/>
    <sheet name="算定報告様式①" sheetId="7" r:id="rId7"/>
    <sheet name="算定報告様式②" sheetId="8" r:id="rId8"/>
  </sheets>
  <externalReferences>
    <externalReference r:id="rId11"/>
    <externalReference r:id="rId12"/>
  </externalReferences>
  <definedNames>
    <definedName name="_xlfn.IFERROR" hidden="1">#NAME?</definedName>
    <definedName name="H14_非エネ使用量" localSheetId="4">'算定報告様式②'!#REF!</definedName>
    <definedName name="H14_非エネ使用量" localSheetId="5">'算定報告様式②'!#REF!</definedName>
    <definedName name="H14_非エネ使用量" localSheetId="0">#REF!</definedName>
    <definedName name="H14_非エネ使用量" localSheetId="1">'[2]算定報告様式②'!#REF!</definedName>
    <definedName name="H14_非エネ使用量">#REF!</definedName>
    <definedName name="H15_非エネ使用量" localSheetId="4">'算定報告様式②'!#REF!</definedName>
    <definedName name="H15_非エネ使用量" localSheetId="5">'算定報告様式②'!#REF!</definedName>
    <definedName name="H15_非エネ使用量" localSheetId="0">#REF!</definedName>
    <definedName name="H15_非エネ使用量" localSheetId="1">'[2]算定報告様式②'!#REF!</definedName>
    <definedName name="H15_非エネ使用量">#REF!</definedName>
    <definedName name="H16_非エネ使用量" localSheetId="4">'算定報告様式②'!#REF!</definedName>
    <definedName name="H16_非エネ使用量" localSheetId="5">'算定報告様式②'!#REF!</definedName>
    <definedName name="H16_非エネ使用量" localSheetId="0">#REF!</definedName>
    <definedName name="H16_非エネ使用量" localSheetId="1">'[2]算定報告様式②'!#REF!</definedName>
    <definedName name="H16_非エネ使用量">#REF!</definedName>
    <definedName name="H17_非エネ使用量" localSheetId="4">'算定報告様式②'!#REF!</definedName>
    <definedName name="H17_非エネ使用量" localSheetId="5">'算定報告様式②'!#REF!</definedName>
    <definedName name="H17_非エネ使用量" localSheetId="0">#REF!</definedName>
    <definedName name="H17_非エネ使用量" localSheetId="1">'[2]算定報告様式②'!#REF!</definedName>
    <definedName name="H17_非エネ使用量">#REF!</definedName>
    <definedName name="H18_非エネ使用量" localSheetId="4">'算定報告様式②'!#REF!</definedName>
    <definedName name="H18_非エネ使用量" localSheetId="5">'算定報告様式②'!#REF!</definedName>
    <definedName name="H18_非エネ使用量" localSheetId="0">#REF!</definedName>
    <definedName name="H18_非エネ使用量" localSheetId="1">'[2]算定報告様式②'!#REF!</definedName>
    <definedName name="H18_非エネ使用量">#REF!</definedName>
    <definedName name="H19_非エネ使用量">#REF!</definedName>
    <definedName name="H20_非エネ使用量">#REF!</definedName>
    <definedName name="H21_非エネ使用量">#REF!</definedName>
    <definedName name="_xlnm.Print_Area" localSheetId="3">'算出資料様式①'!$B$2:$O$33</definedName>
    <definedName name="_xlnm.Print_Area" localSheetId="4">'算出資料様式②'!$B$2:$O$40</definedName>
    <definedName name="_xlnm.Print_Area" localSheetId="5">'算出資料様式③'!$B$2:$I$25</definedName>
    <definedName name="_xlnm.Print_Area" localSheetId="6">'算定報告様式①'!$A$1:$O$40</definedName>
    <definedName name="_xlnm.Print_Area" localSheetId="7">'算定報告様式②'!$A$1:$M$49</definedName>
    <definedName name="_xlnm.Print_Area" localSheetId="0">'第１号様式'!$B$2:$N$36</definedName>
    <definedName name="_xlnm.Print_Area" localSheetId="1">'第２号様式 '!$B$2:$Q$28</definedName>
    <definedName name="_xlnm.Print_Area" localSheetId="2">'第３号様式'!$B$2:$N$33</definedName>
    <definedName name="区分番号">'[1]別紙2'!$D$9:$D$23</definedName>
    <definedName name="実施時期">'[1]別紙2'!$H$9:$H$23</definedName>
    <definedName name="対策名称">'[1]別紙2'!$G$9:$G$23</definedName>
    <definedName name="大区分_">'[1]別紙2'!$E$9:$E$23</definedName>
    <definedName name="中区分">'[1]別紙2'!$F$9:$F$23</definedName>
    <definedName name="非エネ単位補正" localSheetId="4">'算定報告様式②'!#REF!</definedName>
    <definedName name="非エネ単位補正" localSheetId="5">'算定報告様式②'!#REF!</definedName>
    <definedName name="非エネ単位補正" localSheetId="0">#REF!</definedName>
    <definedName name="非エネ単位補正" localSheetId="1">'[2]算定報告様式②'!#REF!</definedName>
    <definedName name="非エネ単位補正">#REF!</definedName>
    <definedName name="備考">'[1]別紙2'!$I$9:$I$23</definedName>
  </definedNames>
  <calcPr fullCalcOnLoad="1"/>
</workbook>
</file>

<file path=xl/comments1.xml><?xml version="1.0" encoding="utf-8"?>
<comments xmlns="http://schemas.openxmlformats.org/spreadsheetml/2006/main">
  <authors>
    <author>戸田市</author>
  </authors>
  <commentList>
    <comment ref="J9" authorId="0">
      <text>
        <r>
          <rPr>
            <b/>
            <sz val="9"/>
            <rFont val="ＭＳ Ｐゴシック"/>
            <family val="3"/>
          </rPr>
          <t>記入の際は、上書きしてください。</t>
        </r>
      </text>
    </comment>
    <comment ref="J10" authorId="0">
      <text>
        <r>
          <rPr>
            <b/>
            <sz val="9"/>
            <rFont val="ＭＳ Ｐゴシック"/>
            <family val="3"/>
          </rPr>
          <t>記入の際は、上書きしてください。</t>
        </r>
      </text>
    </comment>
    <comment ref="J11" authorId="0">
      <text>
        <r>
          <rPr>
            <b/>
            <sz val="9"/>
            <rFont val="ＭＳ Ｐゴシック"/>
            <family val="3"/>
          </rPr>
          <t>記入の際は、上書きしてください。</t>
        </r>
      </text>
    </comment>
    <comment ref="J14" authorId="0">
      <text>
        <r>
          <rPr>
            <b/>
            <sz val="9"/>
            <rFont val="ＭＳ Ｐゴシック"/>
            <family val="3"/>
          </rPr>
          <t>記入の際は、上書きしてください。</t>
        </r>
      </text>
    </comment>
  </commentList>
</comments>
</file>

<file path=xl/comments2.xml><?xml version="1.0" encoding="utf-8"?>
<comments xmlns="http://schemas.openxmlformats.org/spreadsheetml/2006/main">
  <authors>
    <author>戸田市</author>
  </authors>
  <commentList>
    <comment ref="M14" authorId="0">
      <text>
        <r>
          <rPr>
            <b/>
            <sz val="9"/>
            <rFont val="ＭＳ Ｐゴシック"/>
            <family val="3"/>
          </rPr>
          <t>記入の際は、上書きしてください。</t>
        </r>
      </text>
    </comment>
    <comment ref="M11" authorId="0">
      <text>
        <r>
          <rPr>
            <b/>
            <sz val="9"/>
            <rFont val="ＭＳ Ｐゴシック"/>
            <family val="3"/>
          </rPr>
          <t>記入の際は、上書きしてください。</t>
        </r>
      </text>
    </comment>
    <comment ref="M10" authorId="0">
      <text>
        <r>
          <rPr>
            <b/>
            <sz val="9"/>
            <rFont val="ＭＳ Ｐゴシック"/>
            <family val="3"/>
          </rPr>
          <t>記入の際は、上書きしてください。</t>
        </r>
      </text>
    </comment>
    <comment ref="M9" authorId="0">
      <text>
        <r>
          <rPr>
            <b/>
            <sz val="9"/>
            <rFont val="ＭＳ Ｐゴシック"/>
            <family val="3"/>
          </rPr>
          <t>記入の際は、上書きしてください。</t>
        </r>
      </text>
    </comment>
  </commentList>
</comments>
</file>

<file path=xl/sharedStrings.xml><?xml version="1.0" encoding="utf-8"?>
<sst xmlns="http://schemas.openxmlformats.org/spreadsheetml/2006/main" count="498" uniqueCount="271">
  <si>
    <t>備考</t>
  </si>
  <si>
    <t>第３号様式（第５条関係）</t>
  </si>
  <si>
    <t>地球温暖化対策実施状況報告書</t>
  </si>
  <si>
    <t>年度の地球温暖化対策計画の実施の状況について、戸田市地球温暖化対策</t>
  </si>
  <si>
    <t>番   号</t>
  </si>
  <si>
    <t>温室効果ガスの排
出の抑制等に関す
る措置の実施状況</t>
  </si>
  <si>
    <t>連絡先</t>
  </si>
  <si>
    <t>所属部署</t>
  </si>
  <si>
    <t>職・氏名</t>
  </si>
  <si>
    <t>電話番号</t>
  </si>
  <si>
    <t xml:space="preserve">       　る算出資料を添付すること。</t>
  </si>
  <si>
    <t>業種名</t>
  </si>
  <si>
    <t>第１号様式（第４条関係）</t>
  </si>
  <si>
    <t>業種名</t>
  </si>
  <si>
    <t>変更の場合</t>
  </si>
  <si>
    <t>変更年月日</t>
  </si>
  <si>
    <t>年　　月　　日</t>
  </si>
  <si>
    <t>変更の理由</t>
  </si>
  <si>
    <t>注　　１　作成・変更の別及び提出の根拠となる条項については、○で囲むか、二重線で消す</t>
  </si>
  <si>
    <t>　　　　 ことにより特定すること。</t>
  </si>
  <si>
    <t>条例第８条第４項の規定により、次のとおり提出します。</t>
  </si>
  <si>
    <t xml:space="preserve">    年　 　月　　　日　</t>
  </si>
  <si>
    <t>名称</t>
  </si>
  <si>
    <t>提出者</t>
  </si>
  <si>
    <r>
      <t>ｔ－CO</t>
    </r>
    <r>
      <rPr>
        <vertAlign val="subscript"/>
        <sz val="11"/>
        <rFont val="ＭＳ 明朝"/>
        <family val="1"/>
      </rPr>
      <t>２</t>
    </r>
    <r>
      <rPr>
        <sz val="11"/>
        <rFont val="ＭＳ 明朝"/>
        <family val="1"/>
      </rPr>
      <t xml:space="preserve">/年 </t>
    </r>
  </si>
  <si>
    <r>
      <t>温　室　効　果　ガ　ス
（CO</t>
    </r>
    <r>
      <rPr>
        <vertAlign val="subscript"/>
        <sz val="11"/>
        <color indexed="8"/>
        <rFont val="ＭＳ 明朝"/>
        <family val="1"/>
      </rPr>
      <t>2</t>
    </r>
    <r>
      <rPr>
        <sz val="11"/>
        <color indexed="8"/>
        <rFont val="ＭＳ 明朝"/>
        <family val="1"/>
      </rPr>
      <t>換算）総排出量</t>
    </r>
  </si>
  <si>
    <t>地球温暖化対策計画作成（ 変更 ）報告書</t>
  </si>
  <si>
    <t>年度の地球温暖化対策計画を作成（ 変更 ）したので、戸田市地球温暖化対策</t>
  </si>
  <si>
    <t>条例第８条第３項（第６項）の規定により、次のとおり提出します。</t>
  </si>
  <si>
    <t>提出者</t>
  </si>
  <si>
    <t>主たる事務所の所在地</t>
  </si>
  <si>
    <t>代表者の氏名</t>
  </si>
  <si>
    <t>個人事業者にあっては、住所及び氏名</t>
  </si>
  <si>
    <t>　　　２　「業種名」及び「番号」の欄には、日本標準産業分類（平成２１年総務省告示第175</t>
  </si>
  <si>
    <t>　　　　 号）に掲げる中分類の該当するものを記載すること。</t>
  </si>
  <si>
    <t>電話番号</t>
  </si>
  <si>
    <t>注　　１　「業種名」及び「番号」の欄には、日本標準産業分類（平成２１年総務省告</t>
  </si>
  <si>
    <t>　　　　示第175号）に掲げる中分類の該当するものを記載すること。</t>
  </si>
  <si>
    <t>化石燃料等使用量</t>
  </si>
  <si>
    <t>（宛先）</t>
  </si>
  <si>
    <t>　戸田市長</t>
  </si>
  <si>
    <t>前年度の化石燃料等使用量の原油換算の合計量</t>
  </si>
  <si>
    <t xml:space="preserve">kL/年 </t>
  </si>
  <si>
    <r>
      <t>　（※）　化石燃料等使用量の原油換算合計量及び温室効果ガス（CO</t>
    </r>
    <r>
      <rPr>
        <vertAlign val="subscript"/>
        <sz val="11"/>
        <color indexed="8"/>
        <rFont val="ＭＳ 明朝"/>
        <family val="1"/>
      </rPr>
      <t>2</t>
    </r>
    <r>
      <rPr>
        <sz val="11"/>
        <color indexed="8"/>
        <rFont val="ＭＳ 明朝"/>
        <family val="1"/>
      </rPr>
      <t>換算）総排出量に係</t>
    </r>
  </si>
  <si>
    <r>
      <t>　　　２　化石燃料等使用量の原油換算合計量及び温室効果ガス（CO</t>
    </r>
    <r>
      <rPr>
        <vertAlign val="subscript"/>
        <sz val="11"/>
        <color indexed="8"/>
        <rFont val="ＭＳ 明朝"/>
        <family val="1"/>
      </rPr>
      <t>2</t>
    </r>
    <r>
      <rPr>
        <sz val="11"/>
        <color indexed="8"/>
        <rFont val="ＭＳ 明朝"/>
        <family val="1"/>
      </rPr>
      <t>換算）総排出量に係</t>
    </r>
  </si>
  <si>
    <t>廃止の理由</t>
  </si>
  <si>
    <t>市地球温暖化対策条例第８条第６項の規定により、次のとおり報告します。</t>
  </si>
  <si>
    <t>付けで提出した地球温暖化対策計画を廃止したので、戸田</t>
  </si>
  <si>
    <t>日</t>
  </si>
  <si>
    <t>月</t>
  </si>
  <si>
    <t>年</t>
  </si>
  <si>
    <t>電話番号</t>
  </si>
  <si>
    <t>個人事業者にあっては、住所及び氏名</t>
  </si>
  <si>
    <t>代表者の氏名</t>
  </si>
  <si>
    <t>名称</t>
  </si>
  <si>
    <t>主たる事務所の所在地</t>
  </si>
  <si>
    <t>報告者</t>
  </si>
  <si>
    <t>戸田市長</t>
  </si>
  <si>
    <t>　（あて先）</t>
  </si>
  <si>
    <t>地球温暖化対策計画廃止報告書</t>
  </si>
  <si>
    <t>第２号様式（第４条関係）</t>
  </si>
  <si>
    <t>算出資料様式①事業所の戸田市地球温暖化対策計画・実施状況報告</t>
  </si>
  <si>
    <t>年度</t>
  </si>
  <si>
    <t>事業所の戸田市地球温暖化対策計画・実施状況報告</t>
  </si>
  <si>
    <t>１　事業所の概要</t>
  </si>
  <si>
    <t>特定事業者の名称</t>
  </si>
  <si>
    <t>代表事業所名</t>
  </si>
  <si>
    <t>代表事業所所在地</t>
  </si>
  <si>
    <t>原油換算エネルギー
使用量(kL)</t>
  </si>
  <si>
    <t>年度</t>
  </si>
  <si>
    <t>2年度
(2020)</t>
  </si>
  <si>
    <t>3年度
(2021)</t>
  </si>
  <si>
    <t>4年度
(2022)</t>
  </si>
  <si>
    <t>5年度
(2023)</t>
  </si>
  <si>
    <t>6年度
(2024)</t>
  </si>
  <si>
    <t>7年度
(2025)</t>
  </si>
  <si>
    <t>使用量</t>
  </si>
  <si>
    <t>産業分類名（中分類）</t>
  </si>
  <si>
    <t>分類番号（中分類）</t>
  </si>
  <si>
    <t xml:space="preserve">事業活動の概要
</t>
  </si>
  <si>
    <t>（事業内容、従業員数、
敷地面積、延べ床面積等）</t>
  </si>
  <si>
    <t>２　事業所の温室効果ガス排出量の削減目標</t>
  </si>
  <si>
    <t>(１）削減目標（令和7(2025)年度まで）</t>
  </si>
  <si>
    <t>計画期間</t>
  </si>
  <si>
    <t>令和2（2020）</t>
  </si>
  <si>
    <t>～</t>
  </si>
  <si>
    <t>令和7（2025）</t>
  </si>
  <si>
    <t>削減目標</t>
  </si>
  <si>
    <r>
      <rPr>
        <sz val="10"/>
        <color indexed="8"/>
        <rFont val="BIZ UD明朝 Medium"/>
        <family val="1"/>
      </rPr>
      <t>エネルギー起源CO</t>
    </r>
    <r>
      <rPr>
        <sz val="8"/>
        <color indexed="8"/>
        <rFont val="BIZ UD明朝 Medium"/>
        <family val="1"/>
      </rPr>
      <t>2</t>
    </r>
    <r>
      <rPr>
        <sz val="11"/>
        <color indexed="8"/>
        <rFont val="BIZ UD明朝 Medium"/>
        <family val="1"/>
      </rPr>
      <t xml:space="preserve">
（必須）</t>
    </r>
  </si>
  <si>
    <t>基準となる排出量</t>
  </si>
  <si>
    <r>
      <t>t-CO</t>
    </r>
    <r>
      <rPr>
        <vertAlign val="subscript"/>
        <sz val="12"/>
        <color indexed="8"/>
        <rFont val="BIZ UD明朝 Medium"/>
        <family val="1"/>
      </rPr>
      <t>2</t>
    </r>
  </si>
  <si>
    <t>基準となる原単位</t>
  </si>
  <si>
    <r>
      <t>t-CO</t>
    </r>
    <r>
      <rPr>
        <vertAlign val="subscript"/>
        <sz val="11"/>
        <color indexed="8"/>
        <rFont val="BIZ UD明朝 Medium"/>
        <family val="1"/>
      </rPr>
      <t>2</t>
    </r>
    <r>
      <rPr>
        <sz val="11"/>
        <color indexed="8"/>
        <rFont val="BIZ UD明朝 Medium"/>
        <family val="1"/>
      </rPr>
      <t>/</t>
    </r>
  </si>
  <si>
    <t>その他
ガス</t>
  </si>
  <si>
    <t>(２）削減目標（令和12(2030)年度まで）</t>
  </si>
  <si>
    <t>令和8（2026）</t>
  </si>
  <si>
    <t>令和12（2030）</t>
  </si>
  <si>
    <t>算出資料様式②事業所の戸田市地球温暖化対策計画・実施状況報告</t>
  </si>
  <si>
    <t>３　事業所の温室効果ガス排出量</t>
  </si>
  <si>
    <t>（１）計画期間の温室効果ガス排出量の推移</t>
  </si>
  <si>
    <r>
      <t>CO</t>
    </r>
    <r>
      <rPr>
        <vertAlign val="subscript"/>
        <sz val="10"/>
        <color indexed="8"/>
        <rFont val="BIZ UD明朝 Medium"/>
        <family val="1"/>
      </rPr>
      <t>2</t>
    </r>
    <r>
      <rPr>
        <sz val="10"/>
        <color indexed="8"/>
        <rFont val="BIZ UD明朝 Medium"/>
        <family val="1"/>
      </rPr>
      <t>換算（ｔ-CO</t>
    </r>
    <r>
      <rPr>
        <vertAlign val="subscript"/>
        <sz val="10"/>
        <color indexed="8"/>
        <rFont val="BIZ UD明朝 Medium"/>
        <family val="1"/>
      </rPr>
      <t>2</t>
    </r>
    <r>
      <rPr>
        <sz val="10"/>
        <color indexed="8"/>
        <rFont val="BIZ UD明朝 Medium"/>
        <family val="1"/>
      </rPr>
      <t>）</t>
    </r>
  </si>
  <si>
    <t>基準年度</t>
  </si>
  <si>
    <t xml:space="preserve">   </t>
  </si>
  <si>
    <t>2年度
（2020）</t>
  </si>
  <si>
    <t>3年度
（2021）</t>
  </si>
  <si>
    <t>4年度
（2022）</t>
  </si>
  <si>
    <t>5年度
（2023）</t>
  </si>
  <si>
    <t>6年度
（2024）</t>
  </si>
  <si>
    <t>7年度
（2025）</t>
  </si>
  <si>
    <r>
      <t>エネルギー起源CO</t>
    </r>
    <r>
      <rPr>
        <vertAlign val="subscript"/>
        <sz val="8"/>
        <color indexed="8"/>
        <rFont val="BIZ UD明朝 Medium"/>
        <family val="1"/>
      </rPr>
      <t>2</t>
    </r>
  </si>
  <si>
    <t>目標</t>
  </si>
  <si>
    <t>実績</t>
  </si>
  <si>
    <t>前年度比（％）</t>
  </si>
  <si>
    <t>―</t>
  </si>
  <si>
    <t>基準となる排出量に対する削減率（％）</t>
  </si>
  <si>
    <t>その他ガス</t>
  </si>
  <si>
    <r>
      <t>非エネルギー起源CO</t>
    </r>
    <r>
      <rPr>
        <vertAlign val="subscript"/>
        <sz val="8"/>
        <color indexed="8"/>
        <rFont val="BIZ UD明朝 Medium"/>
        <family val="1"/>
      </rPr>
      <t>2</t>
    </r>
  </si>
  <si>
    <t>メタン</t>
  </si>
  <si>
    <t>一酸化二窒素</t>
  </si>
  <si>
    <t>ハイドロフルオロカーボン</t>
  </si>
  <si>
    <t>パーフルオロカーボン</t>
  </si>
  <si>
    <t>六フッ化硫黄</t>
  </si>
  <si>
    <t>三フッ化窒素</t>
  </si>
  <si>
    <t>温室効果ガスの合計</t>
  </si>
  <si>
    <r>
      <t>（２）計画期間の温室効果ガス排出量原単位の状況（エネルギー起源CO</t>
    </r>
    <r>
      <rPr>
        <sz val="6"/>
        <color indexed="8"/>
        <rFont val="BIZ UD明朝 Medium"/>
        <family val="1"/>
      </rPr>
      <t>2</t>
    </r>
    <r>
      <rPr>
        <sz val="11"/>
        <color indexed="8"/>
        <rFont val="BIZ UD明朝 Medium"/>
        <family val="1"/>
      </rPr>
      <t>）</t>
    </r>
  </si>
  <si>
    <r>
      <t>CO</t>
    </r>
    <r>
      <rPr>
        <vertAlign val="subscript"/>
        <sz val="10"/>
        <color indexed="8"/>
        <rFont val="BIZ UD明朝 Medium"/>
        <family val="1"/>
      </rPr>
      <t>2</t>
    </r>
    <r>
      <rPr>
        <sz val="10"/>
        <color indexed="8"/>
        <rFont val="BIZ UD明朝 Medium"/>
        <family val="1"/>
      </rPr>
      <t>換算（ｔ-CO</t>
    </r>
    <r>
      <rPr>
        <vertAlign val="subscript"/>
        <sz val="10"/>
        <color indexed="8"/>
        <rFont val="BIZ UD明朝 Medium"/>
        <family val="1"/>
      </rPr>
      <t>2</t>
    </r>
    <r>
      <rPr>
        <sz val="10"/>
        <color indexed="8"/>
        <rFont val="BIZ UD明朝 Medium"/>
        <family val="1"/>
      </rPr>
      <t>/指標）</t>
    </r>
  </si>
  <si>
    <t>年度</t>
  </si>
  <si>
    <r>
      <t>エネルギー起源CO</t>
    </r>
    <r>
      <rPr>
        <vertAlign val="subscript"/>
        <sz val="10"/>
        <color indexed="8"/>
        <rFont val="BIZ UD明朝 Medium"/>
        <family val="1"/>
      </rPr>
      <t>2</t>
    </r>
    <r>
      <rPr>
        <sz val="10"/>
        <color indexed="8"/>
        <rFont val="BIZ UD明朝 Medium"/>
        <family val="1"/>
      </rPr>
      <t>排出量原単位</t>
    </r>
  </si>
  <si>
    <t>―</t>
  </si>
  <si>
    <t>活動規模の指標</t>
  </si>
  <si>
    <t>指標名</t>
  </si>
  <si>
    <t>単位</t>
  </si>
  <si>
    <t>算出資料様式③事業所の戸田市地球温暖化対策計画・実施状況報告</t>
  </si>
  <si>
    <t>４　温室効果ガスの排出の抑制等に関する措置の計画及び実施状況</t>
  </si>
  <si>
    <t>Ｎｏ</t>
  </si>
  <si>
    <t>対策名称</t>
  </si>
  <si>
    <t>内容</t>
  </si>
  <si>
    <t>実施時期</t>
  </si>
  <si>
    <t>５　市内のその他事業所等の所在地</t>
  </si>
  <si>
    <t>事業所等の名称</t>
  </si>
  <si>
    <t>事業所等の所在地</t>
  </si>
  <si>
    <r>
      <t>算定報告様式①：エネルギー起源CO</t>
    </r>
    <r>
      <rPr>
        <vertAlign val="subscript"/>
        <sz val="11"/>
        <color indexed="8"/>
        <rFont val="BIZ UD明朝 Medium"/>
        <family val="1"/>
      </rPr>
      <t>2</t>
    </r>
  </si>
  <si>
    <t>区分</t>
  </si>
  <si>
    <t>単位</t>
  </si>
  <si>
    <t>使　　　　　用　　　　　量</t>
  </si>
  <si>
    <t>単位当たり発熱量</t>
  </si>
  <si>
    <t>排出係数</t>
  </si>
  <si>
    <t>原油換算</t>
  </si>
  <si>
    <t>（2020）</t>
  </si>
  <si>
    <t>（2021）</t>
  </si>
  <si>
    <t>（2022）</t>
  </si>
  <si>
    <t>（2023）</t>
  </si>
  <si>
    <t>（2024）</t>
  </si>
  <si>
    <t>（2025）</t>
  </si>
  <si>
    <t>燃料及び熱</t>
  </si>
  <si>
    <t>原油（コンデンセートを除く）</t>
  </si>
  <si>
    <t>kL</t>
  </si>
  <si>
    <t>GJ/kL</t>
  </si>
  <si>
    <t>t-C/GJ</t>
  </si>
  <si>
    <t>kL/GJ</t>
  </si>
  <si>
    <t>原油のうちコンデンセート（ＮＧＬ）</t>
  </si>
  <si>
    <t>kL</t>
  </si>
  <si>
    <t>揮発油（ガソリン）</t>
  </si>
  <si>
    <t>ナフサ</t>
  </si>
  <si>
    <t>灯油</t>
  </si>
  <si>
    <t>軽油</t>
  </si>
  <si>
    <t>Ａ重油</t>
  </si>
  <si>
    <t>Ｂ・Ｃ重油</t>
  </si>
  <si>
    <t>石油アスファルト</t>
  </si>
  <si>
    <t>t</t>
  </si>
  <si>
    <t>GJ/t</t>
  </si>
  <si>
    <t>石油コークス</t>
  </si>
  <si>
    <t>石油ガス</t>
  </si>
  <si>
    <t>液化石油ガス（ＬＰＧ）</t>
  </si>
  <si>
    <t>石油系炭化水素ガス</t>
  </si>
  <si>
    <t>千Nｍ3</t>
  </si>
  <si>
    <t>GJ
/千Nｍ3</t>
  </si>
  <si>
    <t>可燃性
天然ガス</t>
  </si>
  <si>
    <t>液化天然ガス（LNG)</t>
  </si>
  <si>
    <t>その他可燃性天然ガス</t>
  </si>
  <si>
    <t>石炭</t>
  </si>
  <si>
    <t>原料炭</t>
  </si>
  <si>
    <t>一般炭</t>
  </si>
  <si>
    <t>無煙炭</t>
  </si>
  <si>
    <t>石炭コークス</t>
  </si>
  <si>
    <t>GJ/t</t>
  </si>
  <si>
    <t>コールタール</t>
  </si>
  <si>
    <t>コークス炉ガス</t>
  </si>
  <si>
    <t>千Nｍ3</t>
  </si>
  <si>
    <t>高炉ガス</t>
  </si>
  <si>
    <t>転炉ガス</t>
  </si>
  <si>
    <t>その他
燃料</t>
  </si>
  <si>
    <t>都市ガス</t>
  </si>
  <si>
    <t>t-C/GJ</t>
  </si>
  <si>
    <t>産業用蒸気</t>
  </si>
  <si>
    <t>GJ</t>
  </si>
  <si>
    <t>GJ/GJ</t>
  </si>
  <si>
    <r>
      <t>t-CO</t>
    </r>
    <r>
      <rPr>
        <vertAlign val="subscript"/>
        <sz val="9"/>
        <rFont val="BIZ UD明朝 Medium"/>
        <family val="1"/>
      </rPr>
      <t>2</t>
    </r>
    <r>
      <rPr>
        <sz val="9"/>
        <rFont val="BIZ UD明朝 Medium"/>
        <family val="1"/>
      </rPr>
      <t xml:space="preserve">
/GJ</t>
    </r>
  </si>
  <si>
    <t>産業用以外の蒸気</t>
  </si>
  <si>
    <t>温水</t>
  </si>
  <si>
    <t>冷水</t>
  </si>
  <si>
    <t>再生可能エネルギーの環境価値を移転した熱</t>
  </si>
  <si>
    <t>電気</t>
  </si>
  <si>
    <t>一般電気
事業者</t>
  </si>
  <si>
    <t>昼間（8時～22時）</t>
  </si>
  <si>
    <t>千kWh</t>
  </si>
  <si>
    <t>GJ
/千kWh</t>
  </si>
  <si>
    <r>
      <t>t-CO</t>
    </r>
    <r>
      <rPr>
        <vertAlign val="subscript"/>
        <sz val="8"/>
        <rFont val="BIZ UD明朝 Medium"/>
        <family val="1"/>
      </rPr>
      <t xml:space="preserve">2
</t>
    </r>
    <r>
      <rPr>
        <sz val="8"/>
        <rFont val="BIZ UD明朝 Medium"/>
        <family val="1"/>
      </rPr>
      <t>/千kWh</t>
    </r>
  </si>
  <si>
    <t>夜間（22時～翌8時）</t>
  </si>
  <si>
    <t>その他の買電</t>
  </si>
  <si>
    <t>再生可能エネルギーの環境価値を移転した電気</t>
  </si>
  <si>
    <t>再生可能エネルギーを自家消費した電気</t>
  </si>
  <si>
    <t>合計</t>
  </si>
  <si>
    <t>KL</t>
  </si>
  <si>
    <r>
      <t>CO</t>
    </r>
    <r>
      <rPr>
        <sz val="9"/>
        <color indexed="8"/>
        <rFont val="BIZ UD明朝 Medium"/>
        <family val="1"/>
      </rPr>
      <t>2</t>
    </r>
    <r>
      <rPr>
        <sz val="12"/>
        <color indexed="8"/>
        <rFont val="BIZ UD明朝 Medium"/>
        <family val="1"/>
      </rPr>
      <t>排出量</t>
    </r>
  </si>
  <si>
    <r>
      <t>ｔ－CO</t>
    </r>
    <r>
      <rPr>
        <vertAlign val="subscript"/>
        <sz val="8"/>
        <color indexed="8"/>
        <rFont val="BIZ UD明朝 Medium"/>
        <family val="1"/>
      </rPr>
      <t>2</t>
    </r>
  </si>
  <si>
    <t>算定報告様式②：その他ガス</t>
  </si>
  <si>
    <t>活動の規模</t>
  </si>
  <si>
    <t>使　　　　用　　　　量</t>
  </si>
  <si>
    <t>（2022）</t>
  </si>
  <si>
    <t>（2023）</t>
  </si>
  <si>
    <t>（2024）</t>
  </si>
  <si>
    <t>（2025）</t>
  </si>
  <si>
    <r>
      <t>非エネルギー起源CO</t>
    </r>
    <r>
      <rPr>
        <vertAlign val="subscript"/>
        <sz val="11"/>
        <color indexed="8"/>
        <rFont val="BIZ UD明朝 Medium"/>
        <family val="1"/>
      </rPr>
      <t>2</t>
    </r>
  </si>
  <si>
    <t>廃棄物の焼却 及び
製品の製造の
用途への使用</t>
  </si>
  <si>
    <r>
      <t>廃油</t>
    </r>
    <r>
      <rPr>
        <sz val="9"/>
        <rFont val="BIZ UD明朝 Medium"/>
        <family val="1"/>
      </rPr>
      <t>（植物性のもの及び
動物性のものを除く）</t>
    </r>
  </si>
  <si>
    <r>
      <t>t-CO</t>
    </r>
    <r>
      <rPr>
        <vertAlign val="subscript"/>
        <sz val="8"/>
        <rFont val="BIZ UD明朝 Medium"/>
        <family val="1"/>
      </rPr>
      <t>2</t>
    </r>
    <r>
      <rPr>
        <sz val="8"/>
        <rFont val="BIZ UD明朝 Medium"/>
        <family val="1"/>
      </rPr>
      <t>/t</t>
    </r>
  </si>
  <si>
    <t>合成繊維</t>
  </si>
  <si>
    <t>廃ゴムタイヤ</t>
  </si>
  <si>
    <t>合成繊維及び廃ｺﾞﾑﾀｲﾔ以外の
廃ﾌﾟﾗｽﾁｯｸ類
（産業廃棄物に限る）</t>
  </si>
  <si>
    <t>その他の廃ﾌﾟﾗｽﾁｯｸ類</t>
  </si>
  <si>
    <t>ごみ固形燃料（ＲＰＦ）</t>
  </si>
  <si>
    <t>ごみ固形燃料（ＲＤＦ）</t>
  </si>
  <si>
    <t>廃棄物燃料の 使用</t>
  </si>
  <si>
    <r>
      <t xml:space="preserve">廃油（植物性のもの及び動物性のものを除く）
</t>
    </r>
    <r>
      <rPr>
        <sz val="9"/>
        <color indexed="8"/>
        <rFont val="BIZ UD明朝 Medium"/>
        <family val="1"/>
      </rPr>
      <t>から製造される燃料油</t>
    </r>
  </si>
  <si>
    <r>
      <t>t-CO</t>
    </r>
    <r>
      <rPr>
        <vertAlign val="subscript"/>
        <sz val="8"/>
        <rFont val="BIZ UD明朝 Medium"/>
        <family val="1"/>
      </rPr>
      <t>2</t>
    </r>
    <r>
      <rPr>
        <sz val="8"/>
        <rFont val="BIZ UD明朝 Medium"/>
        <family val="1"/>
      </rPr>
      <t>/kL</t>
    </r>
  </si>
  <si>
    <t>廃プラスチック類から製造される燃料油
（自ら製造するものを除く）</t>
  </si>
  <si>
    <r>
      <t>t-CO</t>
    </r>
    <r>
      <rPr>
        <vertAlign val="subscript"/>
        <sz val="8"/>
        <color indexed="8"/>
        <rFont val="BIZ UD明朝 Medium"/>
        <family val="1"/>
      </rPr>
      <t>2</t>
    </r>
    <r>
      <rPr>
        <sz val="8"/>
        <color indexed="8"/>
        <rFont val="BIZ UD明朝 Medium"/>
        <family val="1"/>
      </rPr>
      <t>/t</t>
    </r>
  </si>
  <si>
    <t>セメント製造</t>
  </si>
  <si>
    <t>生石灰の製造</t>
  </si>
  <si>
    <t>石灰石</t>
  </si>
  <si>
    <t>ドロマイト</t>
  </si>
  <si>
    <t>ソーダ石灰ガラス又は鉄鋼の製造</t>
  </si>
  <si>
    <t>ソーダ灰の製造</t>
  </si>
  <si>
    <t>ソーダ灰の使用</t>
  </si>
  <si>
    <t>アンモニアの 製造</t>
  </si>
  <si>
    <t>石炭（一般・輸入）</t>
  </si>
  <si>
    <t>オイルコークス</t>
  </si>
  <si>
    <t>液化石油ガス（LPG)</t>
  </si>
  <si>
    <t>天然ガス
（液化天然ガス(LNG)を除く）</t>
  </si>
  <si>
    <r>
      <t>t-CO</t>
    </r>
    <r>
      <rPr>
        <vertAlign val="subscript"/>
        <sz val="8"/>
        <rFont val="BIZ UD明朝 Medium"/>
        <family val="1"/>
      </rPr>
      <t>2</t>
    </r>
    <r>
      <rPr>
        <sz val="8"/>
        <rFont val="BIZ UD明朝 Medium"/>
        <family val="1"/>
      </rPr>
      <t>/千Nm</t>
    </r>
    <r>
      <rPr>
        <vertAlign val="superscript"/>
        <sz val="8"/>
        <rFont val="BIZ UD明朝 Medium"/>
        <family val="1"/>
      </rPr>
      <t>3</t>
    </r>
  </si>
  <si>
    <t>シリコンカーバイトの製造</t>
  </si>
  <si>
    <t>カルシウムカーバイトの製造</t>
  </si>
  <si>
    <t>生石灰の製造</t>
  </si>
  <si>
    <t>生石灰の還元</t>
  </si>
  <si>
    <t>エチレンの製造</t>
  </si>
  <si>
    <t>カルシウムカーバイトを原料としたアセチレンの使用</t>
  </si>
  <si>
    <t>電気炉を使用とした粗鋼の製造</t>
  </si>
  <si>
    <r>
      <t>ドライアイスとしてのCO</t>
    </r>
    <r>
      <rPr>
        <vertAlign val="subscript"/>
        <sz val="11"/>
        <rFont val="BIZ UD明朝 Medium"/>
        <family val="1"/>
      </rPr>
      <t>2</t>
    </r>
    <r>
      <rPr>
        <sz val="11"/>
        <rFont val="BIZ UD明朝 Medium"/>
        <family val="1"/>
      </rPr>
      <t>使用量</t>
    </r>
  </si>
  <si>
    <r>
      <t>噴霧器の使用によるCO</t>
    </r>
    <r>
      <rPr>
        <vertAlign val="subscript"/>
        <sz val="11"/>
        <rFont val="BIZ UD明朝 Medium"/>
        <family val="1"/>
      </rPr>
      <t>2</t>
    </r>
    <r>
      <rPr>
        <sz val="11"/>
        <rFont val="BIZ UD明朝 Medium"/>
        <family val="1"/>
      </rPr>
      <t>排出量</t>
    </r>
  </si>
  <si>
    <t>t</t>
  </si>
  <si>
    <r>
      <t>ｔ－CO</t>
    </r>
    <r>
      <rPr>
        <vertAlign val="subscript"/>
        <sz val="11"/>
        <color indexed="8"/>
        <rFont val="BIZ UD明朝 Medium"/>
        <family val="1"/>
      </rPr>
      <t>2</t>
    </r>
  </si>
  <si>
    <t>その他温室効果ガス</t>
  </si>
  <si>
    <r>
      <t>t-CH</t>
    </r>
    <r>
      <rPr>
        <vertAlign val="subscript"/>
        <sz val="11"/>
        <color indexed="8"/>
        <rFont val="BIZ UD明朝 Medium"/>
        <family val="1"/>
      </rPr>
      <t>4</t>
    </r>
  </si>
  <si>
    <r>
      <t>t-CO</t>
    </r>
    <r>
      <rPr>
        <vertAlign val="subscript"/>
        <sz val="8"/>
        <color indexed="8"/>
        <rFont val="BIZ UD明朝 Medium"/>
        <family val="1"/>
      </rPr>
      <t>2</t>
    </r>
    <r>
      <rPr>
        <sz val="8"/>
        <color indexed="8"/>
        <rFont val="BIZ UD明朝 Medium"/>
        <family val="1"/>
      </rPr>
      <t>/t-CH</t>
    </r>
    <r>
      <rPr>
        <vertAlign val="subscript"/>
        <sz val="8"/>
        <color indexed="8"/>
        <rFont val="BIZ UD明朝 Medium"/>
        <family val="1"/>
      </rPr>
      <t>4</t>
    </r>
  </si>
  <si>
    <r>
      <t>t-N</t>
    </r>
    <r>
      <rPr>
        <vertAlign val="subscript"/>
        <sz val="11"/>
        <color indexed="8"/>
        <rFont val="BIZ UD明朝 Medium"/>
        <family val="1"/>
      </rPr>
      <t>2</t>
    </r>
    <r>
      <rPr>
        <sz val="11"/>
        <color indexed="8"/>
        <rFont val="BIZ UD明朝 Medium"/>
        <family val="1"/>
      </rPr>
      <t>O</t>
    </r>
  </si>
  <si>
    <r>
      <t>t-CO</t>
    </r>
    <r>
      <rPr>
        <vertAlign val="subscript"/>
        <sz val="8"/>
        <color indexed="8"/>
        <rFont val="BIZ UD明朝 Medium"/>
        <family val="1"/>
      </rPr>
      <t>2</t>
    </r>
    <r>
      <rPr>
        <sz val="8"/>
        <color indexed="8"/>
        <rFont val="BIZ UD明朝 Medium"/>
        <family val="1"/>
      </rPr>
      <t>/t-N</t>
    </r>
    <r>
      <rPr>
        <vertAlign val="subscript"/>
        <sz val="8"/>
        <color indexed="8"/>
        <rFont val="BIZ UD明朝 Medium"/>
        <family val="1"/>
      </rPr>
      <t>2</t>
    </r>
    <r>
      <rPr>
        <sz val="8"/>
        <color indexed="8"/>
        <rFont val="BIZ UD明朝 Medium"/>
        <family val="1"/>
      </rPr>
      <t>O</t>
    </r>
  </si>
  <si>
    <r>
      <t>t-SF</t>
    </r>
    <r>
      <rPr>
        <vertAlign val="subscript"/>
        <sz val="11"/>
        <color indexed="8"/>
        <rFont val="BIZ UD明朝 Medium"/>
        <family val="1"/>
      </rPr>
      <t>6</t>
    </r>
  </si>
  <si>
    <r>
      <t>t-CO</t>
    </r>
    <r>
      <rPr>
        <vertAlign val="subscript"/>
        <sz val="8"/>
        <color indexed="8"/>
        <rFont val="BIZ UD明朝 Medium"/>
        <family val="1"/>
      </rPr>
      <t>2</t>
    </r>
    <r>
      <rPr>
        <sz val="8"/>
        <color indexed="8"/>
        <rFont val="BIZ UD明朝 Medium"/>
        <family val="1"/>
      </rPr>
      <t>/t-SF</t>
    </r>
    <r>
      <rPr>
        <vertAlign val="subscript"/>
        <sz val="8"/>
        <color indexed="8"/>
        <rFont val="BIZ UD明朝 Medium"/>
        <family val="1"/>
      </rPr>
      <t>6</t>
    </r>
  </si>
  <si>
    <r>
      <t>t-NF</t>
    </r>
    <r>
      <rPr>
        <sz val="8"/>
        <color indexed="8"/>
        <rFont val="BIZ UD明朝 Medium"/>
        <family val="1"/>
      </rPr>
      <t>3</t>
    </r>
  </si>
  <si>
    <r>
      <t>t-CO</t>
    </r>
    <r>
      <rPr>
        <vertAlign val="subscript"/>
        <sz val="8"/>
        <color indexed="8"/>
        <rFont val="BIZ UD明朝 Medium"/>
        <family val="1"/>
      </rPr>
      <t>2</t>
    </r>
    <r>
      <rPr>
        <sz val="8"/>
        <color indexed="8"/>
        <rFont val="BIZ UD明朝 Medium"/>
        <family val="1"/>
      </rPr>
      <t>/t-NF</t>
    </r>
    <r>
      <rPr>
        <sz val="6"/>
        <color indexed="8"/>
        <rFont val="BIZ UD明朝 Medium"/>
        <family val="1"/>
      </rPr>
      <t>3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</si>
</sst>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#,##0;\-#,##0;#"/>
    <numFmt numFmtId="178" formatCode="0&quot;年&quot;&quot;度&quot;"/>
    <numFmt numFmtId="179" formatCode="#,##0.0000;[Red]\-#,##0.0000"/>
    <numFmt numFmtId="180" formatCode="#,##0.0000_ "/>
    <numFmt numFmtId="181" formatCode="0.0_ "/>
    <numFmt numFmtId="182" formatCode="0.00_ "/>
    <numFmt numFmtId="183" formatCode="0_ "/>
    <numFmt numFmtId="184" formatCode="0_);[Red]\(0\)"/>
    <numFmt numFmtId="185" formatCode="[&lt;=999]000;[&lt;=9999]000\-00;000\-0000"/>
    <numFmt numFmtId="186" formatCode="#,##0_ "/>
    <numFmt numFmtId="187" formatCode="0.0%"/>
    <numFmt numFmtId="188" formatCode="#,##0_);[Red]\(#,##0\)"/>
    <numFmt numFmtId="189" formatCode="0.000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vertAlign val="subscript"/>
      <sz val="11"/>
      <color indexed="8"/>
      <name val="ＭＳ 明朝"/>
      <family val="1"/>
    </font>
    <font>
      <sz val="10"/>
      <name val="ＭＳ 明朝"/>
      <family val="1"/>
    </font>
    <font>
      <vertAlign val="subscript"/>
      <sz val="11"/>
      <name val="ＭＳ 明朝"/>
      <family val="1"/>
    </font>
    <font>
      <sz val="12"/>
      <color indexed="8"/>
      <name val="ＭＳ 明朝"/>
      <family val="1"/>
    </font>
    <font>
      <sz val="14"/>
      <name val="ＭＳ 明朝"/>
      <family val="1"/>
    </font>
    <font>
      <u val="single"/>
      <sz val="11"/>
      <name val="ＭＳ 明朝"/>
      <family val="1"/>
    </font>
    <font>
      <b/>
      <sz val="9"/>
      <name val="ＭＳ Ｐゴシック"/>
      <family val="3"/>
    </font>
    <font>
      <u val="single"/>
      <sz val="11"/>
      <color indexed="8"/>
      <name val="ＭＳ 明朝"/>
      <family val="1"/>
    </font>
    <font>
      <sz val="8"/>
      <color indexed="8"/>
      <name val="BIZ UD明朝 Medium"/>
      <family val="1"/>
    </font>
    <font>
      <sz val="11"/>
      <color indexed="8"/>
      <name val="BIZ UD明朝 Medium"/>
      <family val="1"/>
    </font>
    <font>
      <sz val="14"/>
      <color indexed="8"/>
      <name val="BIZ UD明朝 Medium"/>
      <family val="1"/>
    </font>
    <font>
      <sz val="10"/>
      <color indexed="8"/>
      <name val="BIZ UD明朝 Medium"/>
      <family val="1"/>
    </font>
    <font>
      <sz val="12"/>
      <name val="BIZ UD明朝 Medium"/>
      <family val="1"/>
    </font>
    <font>
      <sz val="9"/>
      <color indexed="8"/>
      <name val="BIZ UD明朝 Medium"/>
      <family val="1"/>
    </font>
    <font>
      <vertAlign val="subscript"/>
      <sz val="12"/>
      <color indexed="8"/>
      <name val="BIZ UD明朝 Medium"/>
      <family val="1"/>
    </font>
    <font>
      <vertAlign val="subscript"/>
      <sz val="11"/>
      <color indexed="8"/>
      <name val="BIZ UD明朝 Medium"/>
      <family val="1"/>
    </font>
    <font>
      <vertAlign val="subscript"/>
      <sz val="10"/>
      <color indexed="8"/>
      <name val="BIZ UD明朝 Medium"/>
      <family val="1"/>
    </font>
    <font>
      <vertAlign val="subscript"/>
      <sz val="8"/>
      <color indexed="8"/>
      <name val="BIZ UD明朝 Medium"/>
      <family val="1"/>
    </font>
    <font>
      <sz val="11"/>
      <name val="BIZ UD明朝 Medium"/>
      <family val="1"/>
    </font>
    <font>
      <sz val="9"/>
      <name val="BIZ UD明朝 Medium"/>
      <family val="1"/>
    </font>
    <font>
      <sz val="10"/>
      <name val="BIZ UD明朝 Medium"/>
      <family val="1"/>
    </font>
    <font>
      <sz val="6"/>
      <color indexed="8"/>
      <name val="BIZ UD明朝 Medium"/>
      <family val="1"/>
    </font>
    <font>
      <sz val="12"/>
      <color indexed="8"/>
      <name val="BIZ UD明朝 Medium"/>
      <family val="1"/>
    </font>
    <font>
      <sz val="6"/>
      <color indexed="8"/>
      <name val="ＭＳ 明朝"/>
      <family val="1"/>
    </font>
    <font>
      <sz val="11"/>
      <name val="ＭＳ Ｐゴシック"/>
      <family val="3"/>
    </font>
    <font>
      <vertAlign val="subscript"/>
      <sz val="9"/>
      <name val="BIZ UD明朝 Medium"/>
      <family val="1"/>
    </font>
    <font>
      <vertAlign val="subscript"/>
      <sz val="8"/>
      <name val="BIZ UD明朝 Medium"/>
      <family val="1"/>
    </font>
    <font>
      <sz val="8"/>
      <name val="BIZ UD明朝 Medium"/>
      <family val="1"/>
    </font>
    <font>
      <vertAlign val="superscript"/>
      <sz val="8"/>
      <name val="BIZ UD明朝 Medium"/>
      <family val="1"/>
    </font>
    <font>
      <vertAlign val="subscript"/>
      <sz val="11"/>
      <name val="BIZ UD明朝 Medium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BIZ UD明朝 Medium"/>
      <family val="1"/>
    </font>
    <font>
      <sz val="10"/>
      <color theme="1"/>
      <name val="BIZ UD明朝 Medium"/>
      <family val="1"/>
    </font>
    <font>
      <sz val="12"/>
      <color theme="1"/>
      <name val="BIZ UD明朝 Medium"/>
      <family val="1"/>
    </font>
    <font>
      <sz val="8"/>
      <color theme="1"/>
      <name val="BIZ UD明朝 Medium"/>
      <family val="1"/>
    </font>
    <font>
      <sz val="9"/>
      <color theme="1"/>
      <name val="BIZ UD明朝 Medium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Up="1">
      <left style="thin"/>
      <right>
        <color indexed="63"/>
      </right>
      <top style="thin"/>
      <bottom style="dashed"/>
      <diagonal style="thin"/>
    </border>
    <border diagonalUp="1">
      <left>
        <color indexed="63"/>
      </left>
      <right style="thin"/>
      <top style="thin"/>
      <bottom style="dashed"/>
      <diagonal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 diagonalUp="1">
      <left style="medium"/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 diagonalUp="1">
      <left>
        <color indexed="63"/>
      </left>
      <right style="medium"/>
      <top style="thin"/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29" fillId="0" borderId="0">
      <alignment vertical="center"/>
      <protection/>
    </xf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664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 indent="1"/>
      <protection/>
    </xf>
    <xf numFmtId="177" fontId="6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177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right" vertical="center" wrapText="1"/>
      <protection/>
    </xf>
    <xf numFmtId="0" fontId="2" fillId="0" borderId="15" xfId="0" applyFont="1" applyFill="1" applyBorder="1" applyAlignment="1" applyProtection="1">
      <alignment horizontal="distributed" vertical="center" wrapText="1"/>
      <protection/>
    </xf>
    <xf numFmtId="0" fontId="4" fillId="0" borderId="16" xfId="0" applyFont="1" applyFill="1" applyBorder="1" applyAlignment="1" applyProtection="1">
      <alignment horizontal="distributed" vertical="center"/>
      <protection/>
    </xf>
    <xf numFmtId="0" fontId="2" fillId="0" borderId="17" xfId="0" applyFont="1" applyFill="1" applyBorder="1" applyAlignment="1" applyProtection="1">
      <alignment horizontal="distributed" vertical="center"/>
      <protection/>
    </xf>
    <xf numFmtId="0" fontId="2" fillId="0" borderId="18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center" vertical="center" shrinkToFit="1"/>
      <protection/>
    </xf>
    <xf numFmtId="0" fontId="4" fillId="0" borderId="14" xfId="0" applyFont="1" applyFill="1" applyBorder="1" applyAlignment="1" applyProtection="1">
      <alignment horizontal="right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71" fillId="34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35" borderId="18" xfId="0" applyFont="1" applyFill="1" applyBorder="1" applyAlignment="1" applyProtection="1">
      <alignment horizontal="distributed" vertical="center"/>
      <protection/>
    </xf>
    <xf numFmtId="0" fontId="2" fillId="35" borderId="10" xfId="0" applyFont="1" applyFill="1" applyBorder="1" applyAlignment="1" applyProtection="1">
      <alignment horizontal="left" vertical="center" indent="1"/>
      <protection/>
    </xf>
    <xf numFmtId="0" fontId="2" fillId="35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1" fillId="0" borderId="0" xfId="0" applyFont="1" applyAlignment="1" applyProtection="1">
      <alignment vertical="center"/>
      <protection/>
    </xf>
    <xf numFmtId="0" fontId="71" fillId="0" borderId="0" xfId="0" applyFont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35" borderId="0" xfId="0" applyFont="1" applyFill="1" applyAlignment="1" applyProtection="1">
      <alignment horizontal="right" vertical="center"/>
      <protection/>
    </xf>
    <xf numFmtId="0" fontId="4" fillId="35" borderId="0" xfId="0" applyFont="1" applyFill="1" applyAlignment="1" applyProtection="1">
      <alignment vertical="center"/>
      <protection/>
    </xf>
    <xf numFmtId="0" fontId="2" fillId="36" borderId="0" xfId="0" applyFont="1" applyFill="1" applyAlignment="1" applyProtection="1">
      <alignment vertical="center"/>
      <protection/>
    </xf>
    <xf numFmtId="0" fontId="2" fillId="35" borderId="0" xfId="0" applyFont="1" applyFill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vertical="center" shrinkToFit="1"/>
      <protection/>
    </xf>
    <xf numFmtId="0" fontId="72" fillId="35" borderId="0" xfId="0" applyFont="1" applyFill="1" applyBorder="1" applyAlignment="1">
      <alignment vertical="center"/>
    </xf>
    <xf numFmtId="0" fontId="13" fillId="35" borderId="0" xfId="0" applyFont="1" applyFill="1" applyBorder="1" applyAlignment="1" applyProtection="1">
      <alignment vertical="center"/>
      <protection/>
    </xf>
    <xf numFmtId="0" fontId="72" fillId="35" borderId="0" xfId="0" applyFont="1" applyFill="1" applyBorder="1" applyAlignment="1" applyProtection="1">
      <alignment vertical="center"/>
      <protection/>
    </xf>
    <xf numFmtId="0" fontId="72" fillId="0" borderId="0" xfId="0" applyFont="1" applyAlignment="1">
      <alignment vertical="center"/>
    </xf>
    <xf numFmtId="0" fontId="14" fillId="35" borderId="15" xfId="0" applyFont="1" applyFill="1" applyBorder="1" applyAlignment="1" applyProtection="1">
      <alignment vertical="center"/>
      <protection/>
    </xf>
    <xf numFmtId="0" fontId="14" fillId="35" borderId="11" xfId="0" applyFont="1" applyFill="1" applyBorder="1" applyAlignment="1" applyProtection="1">
      <alignment vertical="center"/>
      <protection/>
    </xf>
    <xf numFmtId="0" fontId="72" fillId="0" borderId="20" xfId="0" applyFont="1" applyBorder="1" applyAlignment="1">
      <alignment vertical="center"/>
    </xf>
    <xf numFmtId="0" fontId="14" fillId="35" borderId="16" xfId="0" applyFont="1" applyFill="1" applyBorder="1" applyAlignment="1" applyProtection="1">
      <alignment vertical="center"/>
      <protection/>
    </xf>
    <xf numFmtId="0" fontId="14" fillId="35" borderId="0" xfId="0" applyFont="1" applyFill="1" applyBorder="1" applyAlignment="1" applyProtection="1">
      <alignment horizontal="right" vertical="center"/>
      <protection/>
    </xf>
    <xf numFmtId="0" fontId="15" fillId="0" borderId="21" xfId="0" applyNumberFormat="1" applyFont="1" applyFill="1" applyBorder="1" applyAlignment="1" applyProtection="1">
      <alignment horizontal="center" vertical="center" shrinkToFit="1"/>
      <protection/>
    </xf>
    <xf numFmtId="0" fontId="14" fillId="35" borderId="0" xfId="0" applyFont="1" applyFill="1" applyBorder="1" applyAlignment="1" applyProtection="1">
      <alignment vertical="center"/>
      <protection/>
    </xf>
    <xf numFmtId="0" fontId="72" fillId="36" borderId="0" xfId="0" applyFont="1" applyFill="1" applyBorder="1" applyAlignment="1" applyProtection="1">
      <alignment vertical="center"/>
      <protection/>
    </xf>
    <xf numFmtId="0" fontId="14" fillId="36" borderId="0" xfId="0" applyFont="1" applyFill="1" applyBorder="1" applyAlignment="1" applyProtection="1">
      <alignment horizontal="center" vertical="center"/>
      <protection/>
    </xf>
    <xf numFmtId="0" fontId="72" fillId="36" borderId="22" xfId="0" applyFont="1" applyFill="1" applyBorder="1" applyAlignment="1">
      <alignment vertical="center"/>
    </xf>
    <xf numFmtId="0" fontId="72" fillId="0" borderId="0" xfId="0" applyFont="1" applyBorder="1" applyAlignment="1" applyProtection="1">
      <alignment vertical="center"/>
      <protection/>
    </xf>
    <xf numFmtId="177" fontId="16" fillId="0" borderId="23" xfId="0" applyNumberFormat="1" applyFont="1" applyFill="1" applyBorder="1" applyAlignment="1" applyProtection="1">
      <alignment horizontal="center" vertical="center"/>
      <protection/>
    </xf>
    <xf numFmtId="0" fontId="73" fillId="0" borderId="24" xfId="0" applyFont="1" applyFill="1" applyBorder="1" applyAlignment="1" applyProtection="1">
      <alignment horizontal="center" vertical="center" wrapText="1" shrinkToFit="1"/>
      <protection/>
    </xf>
    <xf numFmtId="0" fontId="73" fillId="0" borderId="25" xfId="0" applyFont="1" applyFill="1" applyBorder="1" applyAlignment="1" applyProtection="1">
      <alignment horizontal="center" vertical="center" wrapText="1" shrinkToFit="1"/>
      <protection/>
    </xf>
    <xf numFmtId="0" fontId="73" fillId="0" borderId="26" xfId="0" applyFont="1" applyFill="1" applyBorder="1" applyAlignment="1" applyProtection="1">
      <alignment horizontal="center" vertical="center" wrapText="1" shrinkToFit="1"/>
      <protection/>
    </xf>
    <xf numFmtId="0" fontId="73" fillId="0" borderId="27" xfId="0" applyFont="1" applyFill="1" applyBorder="1" applyAlignment="1" applyProtection="1">
      <alignment horizontal="center" vertical="center"/>
      <protection/>
    </xf>
    <xf numFmtId="186" fontId="72" fillId="0" borderId="26" xfId="0" applyNumberFormat="1" applyFont="1" applyFill="1" applyBorder="1" applyAlignment="1" applyProtection="1">
      <alignment vertical="center" shrinkToFit="1"/>
      <protection/>
    </xf>
    <xf numFmtId="0" fontId="14" fillId="35" borderId="0" xfId="0" applyFont="1" applyFill="1" applyBorder="1" applyAlignment="1">
      <alignment vertical="center"/>
    </xf>
    <xf numFmtId="0" fontId="13" fillId="35" borderId="13" xfId="0" applyFont="1" applyFill="1" applyBorder="1" applyAlignment="1" applyProtection="1">
      <alignment horizontal="center" vertical="center" wrapText="1"/>
      <protection/>
    </xf>
    <xf numFmtId="0" fontId="16" fillId="36" borderId="11" xfId="0" applyFont="1" applyFill="1" applyBorder="1" applyAlignment="1" applyProtection="1">
      <alignment horizontal="distributed" vertical="center" wrapText="1"/>
      <protection/>
    </xf>
    <xf numFmtId="0" fontId="14" fillId="36" borderId="0" xfId="0" applyFont="1" applyFill="1" applyBorder="1" applyAlignment="1" applyProtection="1">
      <alignment horizontal="center" vertical="center" shrinkToFit="1"/>
      <protection/>
    </xf>
    <xf numFmtId="0" fontId="17" fillId="0" borderId="21" xfId="0" applyFont="1" applyFill="1" applyBorder="1" applyAlignment="1" applyProtection="1">
      <alignment horizontal="center" vertical="center" shrinkToFit="1"/>
      <protection locked="0"/>
    </xf>
    <xf numFmtId="0" fontId="74" fillId="0" borderId="21" xfId="0" applyFont="1" applyFill="1" applyBorder="1" applyAlignment="1" applyProtection="1">
      <alignment horizontal="center" vertical="center" shrinkToFit="1"/>
      <protection/>
    </xf>
    <xf numFmtId="0" fontId="72" fillId="0" borderId="21" xfId="0" applyFont="1" applyBorder="1" applyAlignment="1" applyProtection="1">
      <alignment horizontal="center" vertical="center" shrinkToFit="1"/>
      <protection/>
    </xf>
    <xf numFmtId="0" fontId="18" fillId="0" borderId="21" xfId="0" applyFont="1" applyFill="1" applyBorder="1" applyAlignment="1" applyProtection="1">
      <alignment horizontal="center" vertical="center" wrapText="1" shrinkToFit="1"/>
      <protection/>
    </xf>
    <xf numFmtId="0" fontId="74" fillId="33" borderId="21" xfId="0" applyFont="1" applyFill="1" applyBorder="1" applyAlignment="1" applyProtection="1">
      <alignment horizontal="center" vertical="center" shrinkToFit="1"/>
      <protection locked="0"/>
    </xf>
    <xf numFmtId="0" fontId="72" fillId="36" borderId="16" xfId="0" applyFont="1" applyFill="1" applyBorder="1" applyAlignment="1" applyProtection="1">
      <alignment vertical="center"/>
      <protection/>
    </xf>
    <xf numFmtId="0" fontId="72" fillId="36" borderId="0" xfId="0" applyFont="1" applyFill="1" applyBorder="1" applyAlignment="1">
      <alignment vertical="center"/>
    </xf>
    <xf numFmtId="0" fontId="14" fillId="35" borderId="13" xfId="0" applyFont="1" applyFill="1" applyBorder="1" applyAlignment="1" applyProtection="1">
      <alignment vertical="center"/>
      <protection/>
    </xf>
    <xf numFmtId="0" fontId="72" fillId="36" borderId="13" xfId="0" applyFont="1" applyFill="1" applyBorder="1" applyAlignment="1" applyProtection="1">
      <alignment vertical="center"/>
      <protection/>
    </xf>
    <xf numFmtId="0" fontId="72" fillId="36" borderId="13" xfId="0" applyFont="1" applyFill="1" applyBorder="1" applyAlignment="1">
      <alignment vertical="center"/>
    </xf>
    <xf numFmtId="0" fontId="72" fillId="36" borderId="28" xfId="0" applyFont="1" applyFill="1" applyBorder="1" applyAlignment="1">
      <alignment vertical="center"/>
    </xf>
    <xf numFmtId="0" fontId="72" fillId="36" borderId="17" xfId="0" applyFont="1" applyFill="1" applyBorder="1" applyAlignment="1">
      <alignment vertical="center"/>
    </xf>
    <xf numFmtId="0" fontId="72" fillId="36" borderId="24" xfId="0" applyFont="1" applyFill="1" applyBorder="1" applyAlignment="1">
      <alignment vertical="center"/>
    </xf>
    <xf numFmtId="0" fontId="14" fillId="35" borderId="20" xfId="0" applyFont="1" applyFill="1" applyBorder="1" applyAlignment="1" applyProtection="1">
      <alignment vertical="center"/>
      <protection/>
    </xf>
    <xf numFmtId="0" fontId="14" fillId="35" borderId="22" xfId="0" applyFont="1" applyFill="1" applyBorder="1" applyAlignment="1" applyProtection="1">
      <alignment vertical="center"/>
      <protection/>
    </xf>
    <xf numFmtId="0" fontId="16" fillId="35" borderId="0" xfId="0" applyFont="1" applyFill="1" applyBorder="1" applyAlignment="1" applyProtection="1">
      <alignment vertical="center"/>
      <protection/>
    </xf>
    <xf numFmtId="0" fontId="16" fillId="35" borderId="0" xfId="0" applyFont="1" applyFill="1" applyBorder="1" applyAlignment="1" applyProtection="1">
      <alignment horizontal="right" vertical="center"/>
      <protection/>
    </xf>
    <xf numFmtId="0" fontId="72" fillId="35" borderId="22" xfId="0" applyFont="1" applyFill="1" applyBorder="1" applyAlignment="1" applyProtection="1">
      <alignment vertical="center"/>
      <protection/>
    </xf>
    <xf numFmtId="0" fontId="14" fillId="35" borderId="17" xfId="0" applyFont="1" applyFill="1" applyBorder="1" applyAlignment="1" applyProtection="1">
      <alignment vertical="center"/>
      <protection/>
    </xf>
    <xf numFmtId="0" fontId="14" fillId="35" borderId="24" xfId="0" applyFont="1" applyFill="1" applyBorder="1" applyAlignment="1" applyProtection="1">
      <alignment vertical="center"/>
      <protection/>
    </xf>
    <xf numFmtId="1" fontId="14" fillId="33" borderId="29" xfId="0" applyNumberFormat="1" applyFont="1" applyFill="1" applyBorder="1" applyAlignment="1" applyProtection="1">
      <alignment vertical="center" shrinkToFit="1"/>
      <protection/>
    </xf>
    <xf numFmtId="178" fontId="72" fillId="0" borderId="26" xfId="0" applyNumberFormat="1" applyFont="1" applyBorder="1" applyAlignment="1" applyProtection="1">
      <alignment vertical="center"/>
      <protection/>
    </xf>
    <xf numFmtId="178" fontId="14" fillId="35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Font="1" applyFill="1" applyBorder="1" applyAlignment="1" applyProtection="1">
      <alignment horizontal="center" vertical="center"/>
      <protection/>
    </xf>
    <xf numFmtId="177" fontId="18" fillId="33" borderId="31" xfId="0" applyNumberFormat="1" applyFont="1" applyFill="1" applyBorder="1" applyAlignment="1" applyProtection="1">
      <alignment vertical="center" shrinkToFit="1"/>
      <protection locked="0"/>
    </xf>
    <xf numFmtId="0" fontId="18" fillId="0" borderId="25" xfId="0" applyFont="1" applyFill="1" applyBorder="1" applyAlignment="1" applyProtection="1">
      <alignment horizontal="center" vertical="center"/>
      <protection/>
    </xf>
    <xf numFmtId="177" fontId="18" fillId="0" borderId="24" xfId="0" applyNumberFormat="1" applyFont="1" applyFill="1" applyBorder="1" applyAlignment="1" applyProtection="1">
      <alignment vertical="center" shrinkToFit="1"/>
      <protection/>
    </xf>
    <xf numFmtId="177" fontId="24" fillId="0" borderId="22" xfId="0" applyNumberFormat="1" applyFont="1" applyFill="1" applyBorder="1" applyAlignment="1" applyProtection="1">
      <alignment horizontal="center" vertical="center" shrinkToFit="1"/>
      <protection/>
    </xf>
    <xf numFmtId="187" fontId="24" fillId="0" borderId="22" xfId="0" applyNumberFormat="1" applyFont="1" applyFill="1" applyBorder="1" applyAlignment="1" applyProtection="1">
      <alignment vertical="center" shrinkToFit="1"/>
      <protection/>
    </xf>
    <xf numFmtId="187" fontId="24" fillId="0" borderId="26" xfId="0" applyNumberFormat="1" applyFont="1" applyFill="1" applyBorder="1" applyAlignment="1" applyProtection="1">
      <alignment vertical="center" shrinkToFit="1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177" fontId="18" fillId="35" borderId="24" xfId="0" applyNumberFormat="1" applyFont="1" applyFill="1" applyBorder="1" applyAlignment="1" applyProtection="1">
      <alignment vertical="center" shrinkToFit="1"/>
      <protection/>
    </xf>
    <xf numFmtId="38" fontId="18" fillId="0" borderId="31" xfId="51" applyFont="1" applyFill="1" applyBorder="1" applyAlignment="1" applyProtection="1">
      <alignment vertical="center" shrinkToFit="1"/>
      <protection/>
    </xf>
    <xf numFmtId="38" fontId="18" fillId="0" borderId="25" xfId="51" applyFont="1" applyFill="1" applyBorder="1" applyAlignment="1" applyProtection="1">
      <alignment vertical="center" shrinkToFit="1"/>
      <protection/>
    </xf>
    <xf numFmtId="0" fontId="16" fillId="35" borderId="0" xfId="0" applyFont="1" applyFill="1" applyBorder="1" applyAlignment="1" applyProtection="1">
      <alignment horizontal="left" vertical="center"/>
      <protection/>
    </xf>
    <xf numFmtId="0" fontId="18" fillId="35" borderId="15" xfId="0" applyFont="1" applyFill="1" applyBorder="1" applyAlignment="1" applyProtection="1">
      <alignment horizontal="center" vertical="center"/>
      <protection/>
    </xf>
    <xf numFmtId="0" fontId="18" fillId="35" borderId="11" xfId="0" applyFont="1" applyFill="1" applyBorder="1" applyAlignment="1" applyProtection="1">
      <alignment horizontal="center" vertical="center"/>
      <protection/>
    </xf>
    <xf numFmtId="0" fontId="18" fillId="35" borderId="20" xfId="0" applyFont="1" applyFill="1" applyBorder="1" applyAlignment="1" applyProtection="1">
      <alignment horizontal="center" vertical="center"/>
      <protection/>
    </xf>
    <xf numFmtId="0" fontId="18" fillId="35" borderId="17" xfId="0" applyFont="1" applyFill="1" applyBorder="1" applyAlignment="1" applyProtection="1">
      <alignment horizontal="center" vertical="center"/>
      <protection/>
    </xf>
    <xf numFmtId="0" fontId="18" fillId="35" borderId="13" xfId="0" applyFont="1" applyFill="1" applyBorder="1" applyAlignment="1" applyProtection="1">
      <alignment horizontal="center"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1" fontId="14" fillId="35" borderId="29" xfId="0" applyNumberFormat="1" applyFont="1" applyFill="1" applyBorder="1" applyAlignment="1" applyProtection="1">
      <alignment vertical="center" shrinkToFit="1"/>
      <protection/>
    </xf>
    <xf numFmtId="0" fontId="72" fillId="0" borderId="26" xfId="0" applyFont="1" applyBorder="1" applyAlignment="1" applyProtection="1">
      <alignment vertical="center"/>
      <protection/>
    </xf>
    <xf numFmtId="0" fontId="13" fillId="0" borderId="31" xfId="0" applyFont="1" applyFill="1" applyBorder="1" applyAlignment="1" applyProtection="1">
      <alignment horizontal="center" vertical="center"/>
      <protection/>
    </xf>
    <xf numFmtId="179" fontId="18" fillId="33" borderId="32" xfId="51" applyNumberFormat="1" applyFont="1" applyFill="1" applyBorder="1" applyAlignment="1" applyProtection="1">
      <alignment vertical="center" shrinkToFit="1"/>
      <protection locked="0"/>
    </xf>
    <xf numFmtId="0" fontId="13" fillId="35" borderId="25" xfId="0" applyFont="1" applyFill="1" applyBorder="1" applyAlignment="1" applyProtection="1">
      <alignment horizontal="center" vertical="center"/>
      <protection/>
    </xf>
    <xf numFmtId="180" fontId="24" fillId="35" borderId="25" xfId="0" applyNumberFormat="1" applyFont="1" applyFill="1" applyBorder="1" applyAlignment="1" applyProtection="1">
      <alignment vertical="center" shrinkToFit="1"/>
      <protection/>
    </xf>
    <xf numFmtId="187" fontId="24" fillId="0" borderId="24" xfId="0" applyNumberFormat="1" applyFont="1" applyFill="1" applyBorder="1" applyAlignment="1" applyProtection="1">
      <alignment horizontal="center" vertical="center" shrinkToFit="1"/>
      <protection/>
    </xf>
    <xf numFmtId="187" fontId="24" fillId="0" borderId="24" xfId="0" applyNumberFormat="1" applyFont="1" applyFill="1" applyBorder="1" applyAlignment="1" applyProtection="1">
      <alignment vertical="center" shrinkToFit="1"/>
      <protection/>
    </xf>
    <xf numFmtId="0" fontId="13" fillId="37" borderId="21" xfId="0" applyFont="1" applyFill="1" applyBorder="1" applyAlignment="1" applyProtection="1">
      <alignment horizontal="center" vertical="center" shrinkToFit="1"/>
      <protection/>
    </xf>
    <xf numFmtId="0" fontId="18" fillId="0" borderId="33" xfId="51" applyNumberFormat="1" applyFont="1" applyFill="1" applyBorder="1" applyAlignment="1" applyProtection="1">
      <alignment vertical="center" shrinkToFit="1"/>
      <protection/>
    </xf>
    <xf numFmtId="0" fontId="13" fillId="33" borderId="26" xfId="0" applyFont="1" applyFill="1" applyBorder="1" applyAlignment="1" applyProtection="1">
      <alignment horizontal="center" vertical="center" shrinkToFit="1"/>
      <protection locked="0"/>
    </xf>
    <xf numFmtId="186" fontId="18" fillId="33" borderId="24" xfId="51" applyNumberFormat="1" applyFont="1" applyFill="1" applyBorder="1" applyAlignment="1" applyProtection="1">
      <alignment vertical="center" shrinkToFit="1"/>
      <protection locked="0"/>
    </xf>
    <xf numFmtId="0" fontId="13" fillId="35" borderId="13" xfId="0" applyFont="1" applyFill="1" applyBorder="1" applyAlignment="1" applyProtection="1">
      <alignment horizontal="distributed" vertical="center" wrapText="1" indent="1"/>
      <protection/>
    </xf>
    <xf numFmtId="0" fontId="13" fillId="35" borderId="13" xfId="0" applyFont="1" applyFill="1" applyBorder="1" applyAlignment="1" applyProtection="1">
      <alignment vertical="center"/>
      <protection/>
    </xf>
    <xf numFmtId="0" fontId="18" fillId="35" borderId="1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vertical="center"/>
      <protection/>
    </xf>
    <xf numFmtId="0" fontId="13" fillId="35" borderId="0" xfId="0" applyFont="1" applyFill="1" applyBorder="1" applyAlignment="1">
      <alignment horizontal="distributed" vertical="center" wrapText="1" indent="1"/>
    </xf>
    <xf numFmtId="0" fontId="13" fillId="35" borderId="0" xfId="0" applyFont="1" applyFill="1" applyBorder="1" applyAlignment="1">
      <alignment horizontal="center" vertical="center" wrapText="1"/>
    </xf>
    <xf numFmtId="0" fontId="13" fillId="35" borderId="0" xfId="0" applyFont="1" applyFill="1" applyBorder="1" applyAlignment="1">
      <alignment horizontal="left" vertical="center"/>
    </xf>
    <xf numFmtId="0" fontId="18" fillId="35" borderId="0" xfId="0" applyFont="1" applyFill="1" applyBorder="1" applyAlignment="1">
      <alignment vertical="center"/>
    </xf>
    <xf numFmtId="0" fontId="18" fillId="36" borderId="0" xfId="0" applyFont="1" applyFill="1" applyAlignment="1" applyProtection="1">
      <alignment vertical="center"/>
      <protection/>
    </xf>
    <xf numFmtId="0" fontId="14" fillId="36" borderId="0" xfId="0" applyFont="1" applyFill="1" applyAlignment="1" applyProtection="1">
      <alignment vertical="center"/>
      <protection/>
    </xf>
    <xf numFmtId="0" fontId="14" fillId="35" borderId="34" xfId="0" applyFont="1" applyFill="1" applyBorder="1" applyAlignment="1" applyProtection="1">
      <alignment horizontal="center" vertical="center"/>
      <protection/>
    </xf>
    <xf numFmtId="0" fontId="13" fillId="33" borderId="34" xfId="0" applyFont="1" applyFill="1" applyBorder="1" applyAlignment="1" applyProtection="1">
      <alignment vertical="center" wrapText="1"/>
      <protection locked="0"/>
    </xf>
    <xf numFmtId="0" fontId="13" fillId="33" borderId="31" xfId="0" applyFont="1" applyFill="1" applyBorder="1" applyAlignment="1" applyProtection="1">
      <alignment horizontal="center" vertical="center" wrapText="1"/>
      <protection locked="0"/>
    </xf>
    <xf numFmtId="49" fontId="13" fillId="33" borderId="34" xfId="0" applyNumberFormat="1" applyFont="1" applyFill="1" applyBorder="1" applyAlignment="1" applyProtection="1">
      <alignment vertical="center" wrapText="1"/>
      <protection locked="0"/>
    </xf>
    <xf numFmtId="49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/>
      <protection/>
    </xf>
    <xf numFmtId="49" fontId="13" fillId="0" borderId="11" xfId="0" applyNumberFormat="1" applyFont="1" applyFill="1" applyBorder="1" applyAlignment="1" applyProtection="1">
      <alignment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35" borderId="16" xfId="0" applyFont="1" applyFill="1" applyBorder="1" applyAlignment="1" applyProtection="1">
      <alignment horizontal="left" vertical="center"/>
      <protection/>
    </xf>
    <xf numFmtId="0" fontId="72" fillId="0" borderId="0" xfId="0" applyFont="1" applyBorder="1" applyAlignment="1" applyProtection="1">
      <alignment vertical="center"/>
      <protection/>
    </xf>
    <xf numFmtId="0" fontId="72" fillId="0" borderId="22" xfId="0" applyFont="1" applyBorder="1" applyAlignment="1" applyProtection="1">
      <alignment vertical="center"/>
      <protection/>
    </xf>
    <xf numFmtId="0" fontId="72" fillId="0" borderId="0" xfId="0" applyFont="1" applyAlignment="1">
      <alignment vertical="center"/>
    </xf>
    <xf numFmtId="0" fontId="72" fillId="0" borderId="0" xfId="0" applyFont="1" applyBorder="1" applyAlignment="1">
      <alignment vertical="center"/>
    </xf>
    <xf numFmtId="0" fontId="72" fillId="0" borderId="13" xfId="0" applyFont="1" applyBorder="1" applyAlignment="1" applyProtection="1">
      <alignment vertical="center"/>
      <protection/>
    </xf>
    <xf numFmtId="0" fontId="14" fillId="35" borderId="35" xfId="0" applyFont="1" applyFill="1" applyBorder="1" applyAlignment="1" applyProtection="1">
      <alignment horizontal="center" vertical="center"/>
      <protection/>
    </xf>
    <xf numFmtId="0" fontId="72" fillId="0" borderId="17" xfId="0" applyFont="1" applyBorder="1" applyAlignment="1" applyProtection="1">
      <alignment vertical="center"/>
      <protection/>
    </xf>
    <xf numFmtId="0" fontId="72" fillId="0" borderId="19" xfId="0" applyFont="1" applyBorder="1" applyAlignment="1" applyProtection="1">
      <alignment vertical="center"/>
      <protection/>
    </xf>
    <xf numFmtId="0" fontId="72" fillId="0" borderId="13" xfId="0" applyFont="1" applyBorder="1" applyAlignment="1" applyProtection="1">
      <alignment vertical="center"/>
      <protection/>
    </xf>
    <xf numFmtId="0" fontId="72" fillId="0" borderId="24" xfId="0" applyFont="1" applyBorder="1" applyAlignment="1" applyProtection="1">
      <alignment vertical="center"/>
      <protection/>
    </xf>
    <xf numFmtId="0" fontId="72" fillId="35" borderId="0" xfId="0" applyFont="1" applyFill="1" applyAlignment="1" applyProtection="1">
      <alignment vertical="center"/>
      <protection/>
    </xf>
    <xf numFmtId="0" fontId="72" fillId="0" borderId="0" xfId="0" applyFont="1" applyAlignment="1" applyProtection="1">
      <alignment vertical="center"/>
      <protection/>
    </xf>
    <xf numFmtId="178" fontId="72" fillId="0" borderId="15" xfId="0" applyNumberFormat="1" applyFont="1" applyBorder="1" applyAlignment="1" applyProtection="1">
      <alignment horizontal="center" vertical="center"/>
      <protection/>
    </xf>
    <xf numFmtId="178" fontId="72" fillId="0" borderId="34" xfId="0" applyNumberFormat="1" applyFont="1" applyBorder="1" applyAlignment="1" applyProtection="1">
      <alignment horizontal="center" vertical="center"/>
      <protection/>
    </xf>
    <xf numFmtId="178" fontId="72" fillId="0" borderId="11" xfId="0" applyNumberFormat="1" applyFont="1" applyBorder="1" applyAlignment="1" applyProtection="1">
      <alignment horizontal="center" vertical="center"/>
      <protection/>
    </xf>
    <xf numFmtId="178" fontId="72" fillId="0" borderId="20" xfId="0" applyNumberFormat="1" applyFont="1" applyBorder="1" applyAlignment="1" applyProtection="1">
      <alignment horizontal="center" vertical="center"/>
      <protection/>
    </xf>
    <xf numFmtId="49" fontId="72" fillId="0" borderId="36" xfId="0" applyNumberFormat="1" applyFont="1" applyBorder="1" applyAlignment="1" applyProtection="1">
      <alignment horizontal="center" vertical="center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188" fontId="72" fillId="33" borderId="38" xfId="0" applyNumberFormat="1" applyFont="1" applyFill="1" applyBorder="1" applyAlignment="1" applyProtection="1">
      <alignment vertical="center" shrinkToFit="1"/>
      <protection locked="0"/>
    </xf>
    <xf numFmtId="188" fontId="72" fillId="33" borderId="39" xfId="0" applyNumberFormat="1" applyFont="1" applyFill="1" applyBorder="1" applyAlignment="1" applyProtection="1">
      <alignment vertical="center" shrinkToFit="1"/>
      <protection locked="0"/>
    </xf>
    <xf numFmtId="188" fontId="72" fillId="33" borderId="40" xfId="0" applyNumberFormat="1" applyFont="1" applyFill="1" applyBorder="1" applyAlignment="1" applyProtection="1">
      <alignment vertical="center" shrinkToFit="1"/>
      <protection locked="0"/>
    </xf>
    <xf numFmtId="188" fontId="72" fillId="33" borderId="37" xfId="0" applyNumberFormat="1" applyFont="1" applyFill="1" applyBorder="1" applyAlignment="1" applyProtection="1">
      <alignment vertical="center" shrinkToFit="1"/>
      <protection locked="0"/>
    </xf>
    <xf numFmtId="0" fontId="24" fillId="35" borderId="17" xfId="62" applyFont="1" applyFill="1" applyBorder="1" applyAlignment="1" applyProtection="1">
      <alignment horizontal="center" vertical="center" shrinkToFit="1"/>
      <protection/>
    </xf>
    <xf numFmtId="0" fontId="24" fillId="35" borderId="13" xfId="62" applyFont="1" applyFill="1" applyBorder="1" applyAlignment="1" applyProtection="1">
      <alignment horizontal="center" vertical="center"/>
      <protection/>
    </xf>
    <xf numFmtId="0" fontId="24" fillId="35" borderId="14" xfId="62" applyFont="1" applyFill="1" applyBorder="1" applyAlignment="1" applyProtection="1">
      <alignment horizontal="center" vertical="center"/>
      <protection/>
    </xf>
    <xf numFmtId="0" fontId="13" fillId="0" borderId="41" xfId="0" applyFont="1" applyFill="1" applyBorder="1" applyAlignment="1" applyProtection="1">
      <alignment horizontal="center" vertical="center"/>
      <protection/>
    </xf>
    <xf numFmtId="188" fontId="72" fillId="33" borderId="42" xfId="0" applyNumberFormat="1" applyFont="1" applyFill="1" applyBorder="1" applyAlignment="1" applyProtection="1">
      <alignment vertical="center" shrinkToFit="1"/>
      <protection locked="0"/>
    </xf>
    <xf numFmtId="188" fontId="72" fillId="33" borderId="21" xfId="0" applyNumberFormat="1" applyFont="1" applyFill="1" applyBorder="1" applyAlignment="1" applyProtection="1">
      <alignment vertical="center" shrinkToFit="1"/>
      <protection locked="0"/>
    </xf>
    <xf numFmtId="188" fontId="72" fillId="33" borderId="19" xfId="0" applyNumberFormat="1" applyFont="1" applyFill="1" applyBorder="1" applyAlignment="1" applyProtection="1">
      <alignment vertical="center" shrinkToFit="1"/>
      <protection locked="0"/>
    </xf>
    <xf numFmtId="188" fontId="72" fillId="33" borderId="41" xfId="0" applyNumberFormat="1" applyFont="1" applyFill="1" applyBorder="1" applyAlignment="1" applyProtection="1">
      <alignment vertical="center" shrinkToFit="1"/>
      <protection locked="0"/>
    </xf>
    <xf numFmtId="0" fontId="24" fillId="35" borderId="29" xfId="62" applyFont="1" applyFill="1" applyBorder="1" applyAlignment="1" applyProtection="1">
      <alignment horizontal="center" vertical="center" shrinkToFit="1"/>
      <protection/>
    </xf>
    <xf numFmtId="0" fontId="24" fillId="35" borderId="19" xfId="62" applyFont="1" applyFill="1" applyBorder="1" applyAlignment="1" applyProtection="1">
      <alignment horizontal="center" vertical="center"/>
      <protection/>
    </xf>
    <xf numFmtId="0" fontId="24" fillId="35" borderId="43" xfId="62" applyFont="1" applyFill="1" applyBorder="1" applyAlignment="1" applyProtection="1">
      <alignment horizontal="center" vertical="center"/>
      <protection/>
    </xf>
    <xf numFmtId="0" fontId="13" fillId="0" borderId="41" xfId="0" applyFont="1" applyFill="1" applyBorder="1" applyAlignment="1" applyProtection="1">
      <alignment horizontal="center" vertical="center" wrapText="1"/>
      <protection/>
    </xf>
    <xf numFmtId="0" fontId="24" fillId="35" borderId="19" xfId="62" applyFont="1" applyFill="1" applyBorder="1" applyAlignment="1" applyProtection="1">
      <alignment horizontal="center" vertical="center" wrapText="1"/>
      <protection/>
    </xf>
    <xf numFmtId="181" fontId="24" fillId="35" borderId="29" xfId="62" applyNumberFormat="1" applyFont="1" applyFill="1" applyBorder="1" applyAlignment="1" applyProtection="1">
      <alignment horizontal="center" vertical="center" wrapText="1"/>
      <protection/>
    </xf>
    <xf numFmtId="0" fontId="24" fillId="35" borderId="15" xfId="62" applyFont="1" applyFill="1" applyBorder="1" applyAlignment="1" applyProtection="1">
      <alignment horizontal="center" vertical="center" shrinkToFit="1"/>
      <protection/>
    </xf>
    <xf numFmtId="0" fontId="24" fillId="35" borderId="11" xfId="62" applyFont="1" applyFill="1" applyBorder="1" applyAlignment="1" applyProtection="1">
      <alignment horizontal="center" vertical="center"/>
      <protection/>
    </xf>
    <xf numFmtId="0" fontId="24" fillId="35" borderId="12" xfId="62" applyFont="1" applyFill="1" applyBorder="1" applyAlignment="1" applyProtection="1">
      <alignment horizontal="center" vertical="center"/>
      <protection/>
    </xf>
    <xf numFmtId="0" fontId="24" fillId="35" borderId="11" xfId="62" applyFont="1" applyFill="1" applyBorder="1" applyAlignment="1" applyProtection="1">
      <alignment horizontal="center" vertical="center" wrapText="1"/>
      <protection/>
    </xf>
    <xf numFmtId="0" fontId="18" fillId="38" borderId="29" xfId="0" applyFont="1" applyFill="1" applyBorder="1" applyAlignment="1" applyProtection="1">
      <alignment horizontal="left" vertical="center" shrinkToFit="1"/>
      <protection locked="0"/>
    </xf>
    <xf numFmtId="0" fontId="18" fillId="38" borderId="26" xfId="0" applyFont="1" applyFill="1" applyBorder="1" applyAlignment="1" applyProtection="1">
      <alignment horizontal="left" vertical="center" shrinkToFit="1"/>
      <protection locked="0"/>
    </xf>
    <xf numFmtId="0" fontId="13" fillId="33" borderId="41" xfId="0" applyFont="1" applyFill="1" applyBorder="1" applyAlignment="1" applyProtection="1">
      <alignment horizontal="center" vertical="center" shrinkToFit="1"/>
      <protection locked="0"/>
    </xf>
    <xf numFmtId="188" fontId="72" fillId="33" borderId="44" xfId="0" applyNumberFormat="1" applyFont="1" applyFill="1" applyBorder="1" applyAlignment="1" applyProtection="1">
      <alignment vertical="center" shrinkToFit="1"/>
      <protection locked="0"/>
    </xf>
    <xf numFmtId="188" fontId="72" fillId="33" borderId="25" xfId="0" applyNumberFormat="1" applyFont="1" applyFill="1" applyBorder="1" applyAlignment="1" applyProtection="1">
      <alignment vertical="center" shrinkToFit="1"/>
      <protection locked="0"/>
    </xf>
    <xf numFmtId="188" fontId="72" fillId="33" borderId="13" xfId="0" applyNumberFormat="1" applyFont="1" applyFill="1" applyBorder="1" applyAlignment="1" applyProtection="1">
      <alignment vertical="center" shrinkToFit="1"/>
      <protection locked="0"/>
    </xf>
    <xf numFmtId="188" fontId="72" fillId="33" borderId="45" xfId="0" applyNumberFormat="1" applyFont="1" applyFill="1" applyBorder="1" applyAlignment="1" applyProtection="1">
      <alignment vertical="center" shrinkToFit="1"/>
      <protection locked="0"/>
    </xf>
    <xf numFmtId="0" fontId="24" fillId="38" borderId="29" xfId="62" applyFont="1" applyFill="1" applyBorder="1" applyAlignment="1" applyProtection="1">
      <alignment horizontal="center" vertical="center" shrinkToFit="1"/>
      <protection locked="0"/>
    </xf>
    <xf numFmtId="0" fontId="24" fillId="38" borderId="19" xfId="62" applyFont="1" applyFill="1" applyBorder="1" applyAlignment="1" applyProtection="1">
      <alignment horizontal="center" vertical="center" shrinkToFit="1"/>
      <protection locked="0"/>
    </xf>
    <xf numFmtId="0" fontId="24" fillId="38" borderId="15" xfId="62" applyFont="1" applyFill="1" applyBorder="1" applyAlignment="1" applyProtection="1">
      <alignment horizontal="center" vertical="center" shrinkToFit="1"/>
      <protection locked="0"/>
    </xf>
    <xf numFmtId="0" fontId="24" fillId="35" borderId="15" xfId="62" applyFont="1" applyFill="1" applyBorder="1" applyAlignment="1" applyProtection="1">
      <alignment horizontal="distributed" vertical="center" shrinkToFit="1"/>
      <protection/>
    </xf>
    <xf numFmtId="0" fontId="24" fillId="35" borderId="12" xfId="62" applyFont="1" applyFill="1" applyBorder="1" applyAlignment="1" applyProtection="1">
      <alignment horizontal="center" vertical="center" wrapText="1"/>
      <protection/>
    </xf>
    <xf numFmtId="0" fontId="13" fillId="0" borderId="46" xfId="0" applyFont="1" applyFill="1" applyBorder="1" applyAlignment="1" applyProtection="1">
      <alignment horizontal="center" vertical="center"/>
      <protection/>
    </xf>
    <xf numFmtId="188" fontId="72" fillId="33" borderId="47" xfId="0" applyNumberFormat="1" applyFont="1" applyFill="1" applyBorder="1" applyAlignment="1" applyProtection="1">
      <alignment vertical="center" shrinkToFit="1"/>
      <protection locked="0"/>
    </xf>
    <xf numFmtId="188" fontId="72" fillId="33" borderId="48" xfId="0" applyNumberFormat="1" applyFont="1" applyFill="1" applyBorder="1" applyAlignment="1" applyProtection="1">
      <alignment vertical="center" shrinkToFit="1"/>
      <protection locked="0"/>
    </xf>
    <xf numFmtId="188" fontId="72" fillId="33" borderId="49" xfId="0" applyNumberFormat="1" applyFont="1" applyFill="1" applyBorder="1" applyAlignment="1" applyProtection="1">
      <alignment vertical="center" shrinkToFit="1"/>
      <protection locked="0"/>
    </xf>
    <xf numFmtId="188" fontId="72" fillId="33" borderId="50" xfId="0" applyNumberFormat="1" applyFont="1" applyFill="1" applyBorder="1" applyAlignment="1" applyProtection="1">
      <alignment vertical="center" shrinkToFit="1"/>
      <protection locked="0"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188" fontId="72" fillId="33" borderId="52" xfId="0" applyNumberFormat="1" applyFont="1" applyFill="1" applyBorder="1" applyAlignment="1" applyProtection="1">
      <alignment vertical="center" shrinkToFit="1"/>
      <protection locked="0"/>
    </xf>
    <xf numFmtId="188" fontId="72" fillId="33" borderId="53" xfId="0" applyNumberFormat="1" applyFont="1" applyFill="1" applyBorder="1" applyAlignment="1" applyProtection="1">
      <alignment vertical="center" shrinkToFit="1"/>
      <protection locked="0"/>
    </xf>
    <xf numFmtId="188" fontId="72" fillId="33" borderId="54" xfId="0" applyNumberFormat="1" applyFont="1" applyFill="1" applyBorder="1" applyAlignment="1" applyProtection="1">
      <alignment vertical="center" shrinkToFit="1"/>
      <protection locked="0"/>
    </xf>
    <xf numFmtId="188" fontId="72" fillId="33" borderId="55" xfId="0" applyNumberFormat="1" applyFont="1" applyFill="1" applyBorder="1" applyAlignment="1" applyProtection="1">
      <alignment vertical="center" shrinkToFit="1"/>
      <protection locked="0"/>
    </xf>
    <xf numFmtId="0" fontId="24" fillId="35" borderId="56" xfId="62" applyFont="1" applyFill="1" applyBorder="1" applyAlignment="1" applyProtection="1">
      <alignment horizontal="center" vertical="center" shrinkToFit="1"/>
      <protection/>
    </xf>
    <xf numFmtId="0" fontId="24" fillId="35" borderId="54" xfId="62" applyFont="1" applyFill="1" applyBorder="1" applyAlignment="1" applyProtection="1">
      <alignment horizontal="center" vertical="center" wrapText="1"/>
      <protection/>
    </xf>
    <xf numFmtId="0" fontId="24" fillId="35" borderId="57" xfId="62" applyFont="1" applyFill="1" applyBorder="1" applyAlignment="1" applyProtection="1">
      <alignment horizontal="center" vertical="center" wrapText="1"/>
      <protection/>
    </xf>
    <xf numFmtId="0" fontId="24" fillId="35" borderId="43" xfId="62" applyFont="1" applyFill="1" applyBorder="1" applyAlignment="1" applyProtection="1">
      <alignment horizontal="center" vertical="center" wrapText="1"/>
      <protection/>
    </xf>
    <xf numFmtId="0" fontId="13" fillId="0" borderId="45" xfId="0" applyFont="1" applyFill="1" applyBorder="1" applyAlignment="1" applyProtection="1">
      <alignment horizontal="center" vertical="center" wrapText="1"/>
      <protection/>
    </xf>
    <xf numFmtId="0" fontId="18" fillId="35" borderId="29" xfId="0" applyFont="1" applyFill="1" applyBorder="1" applyAlignment="1" applyProtection="1">
      <alignment horizontal="distributed" vertical="center" shrinkToFit="1"/>
      <protection/>
    </xf>
    <xf numFmtId="0" fontId="18" fillId="35" borderId="19" xfId="0" applyFont="1" applyFill="1" applyBorder="1" applyAlignment="1" applyProtection="1">
      <alignment horizontal="center" vertical="center" wrapText="1"/>
      <protection/>
    </xf>
    <xf numFmtId="0" fontId="18" fillId="35" borderId="29" xfId="0" applyFont="1" applyFill="1" applyBorder="1" applyAlignment="1" applyProtection="1">
      <alignment horizontal="center" vertical="center" shrinkToFit="1"/>
      <protection/>
    </xf>
    <xf numFmtId="0" fontId="18" fillId="35" borderId="43" xfId="0" applyFont="1" applyFill="1" applyBorder="1" applyAlignment="1" applyProtection="1">
      <alignment horizontal="center" vertical="center" wrapText="1"/>
      <protection/>
    </xf>
    <xf numFmtId="0" fontId="18" fillId="35" borderId="29" xfId="0" applyFont="1" applyFill="1" applyBorder="1" applyAlignment="1" applyProtection="1">
      <alignment horizontal="center" vertical="center" wrapText="1"/>
      <protection/>
    </xf>
    <xf numFmtId="0" fontId="13" fillId="0" borderId="46" xfId="0" applyFont="1" applyFill="1" applyBorder="1" applyAlignment="1" applyProtection="1">
      <alignment horizontal="center" vertical="center" wrapText="1"/>
      <protection/>
    </xf>
    <xf numFmtId="188" fontId="72" fillId="33" borderId="58" xfId="0" applyNumberFormat="1" applyFont="1" applyFill="1" applyBorder="1" applyAlignment="1" applyProtection="1">
      <alignment vertical="center" shrinkToFit="1"/>
      <protection locked="0"/>
    </xf>
    <xf numFmtId="188" fontId="72" fillId="33" borderId="34" xfId="0" applyNumberFormat="1" applyFont="1" applyFill="1" applyBorder="1" applyAlignment="1" applyProtection="1">
      <alignment vertical="center" shrinkToFit="1"/>
      <protection locked="0"/>
    </xf>
    <xf numFmtId="188" fontId="72" fillId="33" borderId="11" xfId="0" applyNumberFormat="1" applyFont="1" applyFill="1" applyBorder="1" applyAlignment="1" applyProtection="1">
      <alignment vertical="center" shrinkToFit="1"/>
      <protection locked="0"/>
    </xf>
    <xf numFmtId="188" fontId="72" fillId="33" borderId="59" xfId="0" applyNumberFormat="1" applyFont="1" applyFill="1" applyBorder="1" applyAlignment="1" applyProtection="1">
      <alignment vertical="center" shrinkToFit="1"/>
      <protection locked="0"/>
    </xf>
    <xf numFmtId="188" fontId="72" fillId="33" borderId="60" xfId="0" applyNumberFormat="1" applyFont="1" applyFill="1" applyBorder="1" applyAlignment="1" applyProtection="1">
      <alignment vertical="center" shrinkToFit="1"/>
      <protection locked="0"/>
    </xf>
    <xf numFmtId="0" fontId="18" fillId="35" borderId="15" xfId="0" applyFont="1" applyFill="1" applyBorder="1" applyAlignment="1" applyProtection="1">
      <alignment horizontal="center" vertical="center" wrapText="1"/>
      <protection/>
    </xf>
    <xf numFmtId="0" fontId="18" fillId="35" borderId="12" xfId="0" applyFont="1" applyFill="1" applyBorder="1" applyAlignment="1" applyProtection="1">
      <alignment horizontal="center" vertical="center" wrapText="1"/>
      <protection/>
    </xf>
    <xf numFmtId="0" fontId="75" fillId="0" borderId="61" xfId="0" applyFont="1" applyFill="1" applyBorder="1" applyAlignment="1" applyProtection="1">
      <alignment horizontal="center" vertical="center"/>
      <protection/>
    </xf>
    <xf numFmtId="186" fontId="72" fillId="0" borderId="62" xfId="0" applyNumberFormat="1" applyFont="1" applyFill="1" applyBorder="1" applyAlignment="1" applyProtection="1">
      <alignment vertical="center" shrinkToFit="1"/>
      <protection/>
    </xf>
    <xf numFmtId="186" fontId="72" fillId="0" borderId="63" xfId="0" applyNumberFormat="1" applyFont="1" applyFill="1" applyBorder="1" applyAlignment="1" applyProtection="1">
      <alignment vertical="center" shrinkToFit="1"/>
      <protection/>
    </xf>
    <xf numFmtId="186" fontId="72" fillId="0" borderId="64" xfId="0" applyNumberFormat="1" applyFont="1" applyFill="1" applyBorder="1" applyAlignment="1" applyProtection="1">
      <alignment vertical="center" shrinkToFit="1"/>
      <protection/>
    </xf>
    <xf numFmtId="0" fontId="75" fillId="0" borderId="65" xfId="0" applyFont="1" applyFill="1" applyBorder="1" applyAlignment="1" applyProtection="1">
      <alignment horizontal="center" vertical="center"/>
      <protection/>
    </xf>
    <xf numFmtId="186" fontId="72" fillId="0" borderId="66" xfId="0" applyNumberFormat="1" applyFont="1" applyFill="1" applyBorder="1" applyAlignment="1" applyProtection="1">
      <alignment vertical="center" shrinkToFit="1"/>
      <protection/>
    </xf>
    <xf numFmtId="186" fontId="72" fillId="0" borderId="36" xfId="0" applyNumberFormat="1" applyFont="1" applyFill="1" applyBorder="1" applyAlignment="1" applyProtection="1">
      <alignment vertical="center" shrinkToFit="1"/>
      <protection/>
    </xf>
    <xf numFmtId="186" fontId="72" fillId="0" borderId="67" xfId="0" applyNumberFormat="1" applyFont="1" applyFill="1" applyBorder="1" applyAlignment="1" applyProtection="1">
      <alignment vertical="center" shrinkToFit="1"/>
      <protection/>
    </xf>
    <xf numFmtId="0" fontId="72" fillId="0" borderId="0" xfId="0" applyFont="1" applyBorder="1" applyAlignment="1" applyProtection="1">
      <alignment horizontal="center" vertical="center"/>
      <protection/>
    </xf>
    <xf numFmtId="0" fontId="72" fillId="0" borderId="0" xfId="0" applyFont="1" applyFill="1" applyBorder="1" applyAlignment="1" applyProtection="1">
      <alignment horizontal="center" vertical="center"/>
      <protection/>
    </xf>
    <xf numFmtId="0" fontId="72" fillId="0" borderId="0" xfId="0" applyFont="1" applyFill="1" applyBorder="1" applyAlignment="1" applyProtection="1">
      <alignment vertical="center" shrinkToFit="1"/>
      <protection/>
    </xf>
    <xf numFmtId="0" fontId="18" fillId="35" borderId="0" xfId="0" applyFont="1" applyFill="1" applyBorder="1" applyAlignment="1" applyProtection="1">
      <alignment horizontal="center" vertical="center" wrapText="1"/>
      <protection/>
    </xf>
    <xf numFmtId="0" fontId="14" fillId="35" borderId="68" xfId="0" applyFont="1" applyFill="1" applyBorder="1" applyAlignment="1" applyProtection="1">
      <alignment vertical="center"/>
      <protection/>
    </xf>
    <xf numFmtId="0" fontId="14" fillId="35" borderId="69" xfId="0" applyFont="1" applyFill="1" applyBorder="1" applyAlignment="1" applyProtection="1">
      <alignment vertical="center"/>
      <protection/>
    </xf>
    <xf numFmtId="0" fontId="14" fillId="35" borderId="66" xfId="0" applyFont="1" applyFill="1" applyBorder="1" applyAlignment="1" applyProtection="1">
      <alignment vertical="center"/>
      <protection/>
    </xf>
    <xf numFmtId="0" fontId="72" fillId="0" borderId="70" xfId="0" applyFont="1" applyFill="1" applyBorder="1" applyAlignment="1" applyProtection="1">
      <alignment horizontal="center" vertical="center"/>
      <protection/>
    </xf>
    <xf numFmtId="186" fontId="72" fillId="33" borderId="39" xfId="0" applyNumberFormat="1" applyFont="1" applyFill="1" applyBorder="1" applyAlignment="1" applyProtection="1">
      <alignment vertical="center" shrinkToFit="1"/>
      <protection locked="0"/>
    </xf>
    <xf numFmtId="0" fontId="23" fillId="35" borderId="40" xfId="62" applyFont="1" applyFill="1" applyBorder="1" applyAlignment="1" applyProtection="1">
      <alignment horizontal="center" vertical="center" shrinkToFit="1"/>
      <protection/>
    </xf>
    <xf numFmtId="0" fontId="32" fillId="35" borderId="71" xfId="62" applyFont="1" applyFill="1" applyBorder="1" applyAlignment="1" applyProtection="1">
      <alignment horizontal="distributed" vertical="center" wrapText="1" indent="1"/>
      <protection/>
    </xf>
    <xf numFmtId="0" fontId="72" fillId="0" borderId="17" xfId="0" applyFont="1" applyFill="1" applyBorder="1" applyAlignment="1" applyProtection="1">
      <alignment horizontal="center" vertical="center"/>
      <protection/>
    </xf>
    <xf numFmtId="186" fontId="72" fillId="33" borderId="21" xfId="0" applyNumberFormat="1" applyFont="1" applyFill="1" applyBorder="1" applyAlignment="1" applyProtection="1">
      <alignment vertical="center" shrinkToFit="1"/>
      <protection locked="0"/>
    </xf>
    <xf numFmtId="0" fontId="72" fillId="35" borderId="19" xfId="0" applyFont="1" applyFill="1" applyBorder="1" applyAlignment="1" applyProtection="1">
      <alignment horizontal="center" vertical="center" shrinkToFit="1"/>
      <protection/>
    </xf>
    <xf numFmtId="0" fontId="32" fillId="35" borderId="43" xfId="62" applyFont="1" applyFill="1" applyBorder="1" applyAlignment="1" applyProtection="1">
      <alignment horizontal="distributed" vertical="center" wrapText="1" indent="1"/>
      <protection/>
    </xf>
    <xf numFmtId="0" fontId="23" fillId="35" borderId="19" xfId="0" applyFont="1" applyFill="1" applyBorder="1" applyAlignment="1" applyProtection="1">
      <alignment horizontal="center" vertical="center" shrinkToFit="1"/>
      <protection/>
    </xf>
    <xf numFmtId="0" fontId="72" fillId="0" borderId="29" xfId="0" applyFont="1" applyFill="1" applyBorder="1" applyAlignment="1" applyProtection="1">
      <alignment horizontal="center" vertical="center"/>
      <protection/>
    </xf>
    <xf numFmtId="0" fontId="13" fillId="35" borderId="43" xfId="0" applyFont="1" applyFill="1" applyBorder="1" applyAlignment="1" applyProtection="1">
      <alignment horizontal="distributed" vertical="center" indent="1"/>
      <protection/>
    </xf>
    <xf numFmtId="189" fontId="23" fillId="35" borderId="19" xfId="0" applyNumberFormat="1" applyFont="1" applyFill="1" applyBorder="1" applyAlignment="1" applyProtection="1">
      <alignment horizontal="center" vertical="center" shrinkToFit="1"/>
      <protection/>
    </xf>
    <xf numFmtId="0" fontId="13" fillId="35" borderId="43" xfId="0" applyFont="1" applyFill="1" applyBorder="1" applyAlignment="1" applyProtection="1">
      <alignment horizontal="center" vertical="center"/>
      <protection/>
    </xf>
    <xf numFmtId="0" fontId="72" fillId="33" borderId="29" xfId="0" applyFont="1" applyFill="1" applyBorder="1" applyAlignment="1" applyProtection="1">
      <alignment horizontal="center" vertical="center" shrinkToFit="1"/>
      <protection locked="0"/>
    </xf>
    <xf numFmtId="0" fontId="72" fillId="38" borderId="19" xfId="0" applyFont="1" applyFill="1" applyBorder="1" applyAlignment="1" applyProtection="1">
      <alignment horizontal="center" vertical="center" shrinkToFit="1"/>
      <protection locked="0"/>
    </xf>
    <xf numFmtId="0" fontId="13" fillId="38" borderId="43" xfId="0" applyFont="1" applyFill="1" applyBorder="1" applyAlignment="1" applyProtection="1">
      <alignment horizontal="distributed" vertical="center" indent="1"/>
      <protection locked="0"/>
    </xf>
    <xf numFmtId="0" fontId="72" fillId="33" borderId="15" xfId="0" applyFont="1" applyFill="1" applyBorder="1" applyAlignment="1" applyProtection="1">
      <alignment horizontal="center" vertical="center" shrinkToFit="1"/>
      <protection locked="0"/>
    </xf>
    <xf numFmtId="186" fontId="72" fillId="33" borderId="34" xfId="0" applyNumberFormat="1" applyFont="1" applyFill="1" applyBorder="1" applyAlignment="1" applyProtection="1">
      <alignment vertical="center" shrinkToFit="1"/>
      <protection locked="0"/>
    </xf>
    <xf numFmtId="0" fontId="72" fillId="38" borderId="11" xfId="0" applyFont="1" applyFill="1" applyBorder="1" applyAlignment="1" applyProtection="1">
      <alignment horizontal="center" vertical="center" shrinkToFit="1"/>
      <protection locked="0"/>
    </xf>
    <xf numFmtId="0" fontId="13" fillId="38" borderId="12" xfId="0" applyFont="1" applyFill="1" applyBorder="1" applyAlignment="1" applyProtection="1">
      <alignment horizontal="distributed" vertical="center" indent="1"/>
      <protection locked="0"/>
    </xf>
    <xf numFmtId="0" fontId="72" fillId="35" borderId="72" xfId="0" applyFont="1" applyFill="1" applyBorder="1" applyAlignment="1" applyProtection="1">
      <alignment horizontal="center" vertical="center"/>
      <protection/>
    </xf>
    <xf numFmtId="186" fontId="72" fillId="38" borderId="39" xfId="0" applyNumberFormat="1" applyFont="1" applyFill="1" applyBorder="1" applyAlignment="1" applyProtection="1">
      <alignment vertical="center" shrinkToFit="1"/>
      <protection locked="0"/>
    </xf>
    <xf numFmtId="0" fontId="72" fillId="35" borderId="40" xfId="0" applyFont="1" applyFill="1" applyBorder="1" applyAlignment="1" applyProtection="1">
      <alignment horizontal="center" vertical="center" shrinkToFit="1"/>
      <protection/>
    </xf>
    <xf numFmtId="0" fontId="13" fillId="35" borderId="71" xfId="0" applyFont="1" applyFill="1" applyBorder="1" applyAlignment="1" applyProtection="1">
      <alignment horizontal="distributed" vertical="center" shrinkToFit="1"/>
      <protection/>
    </xf>
    <xf numFmtId="186" fontId="72" fillId="38" borderId="21" xfId="0" applyNumberFormat="1" applyFont="1" applyFill="1" applyBorder="1" applyAlignment="1" applyProtection="1">
      <alignment vertical="center" shrinkToFit="1"/>
      <protection locked="0"/>
    </xf>
    <xf numFmtId="0" fontId="13" fillId="35" borderId="43" xfId="0" applyFont="1" applyFill="1" applyBorder="1" applyAlignment="1" applyProtection="1">
      <alignment horizontal="distributed" vertical="center" shrinkToFit="1"/>
      <protection/>
    </xf>
    <xf numFmtId="0" fontId="72" fillId="0" borderId="73" xfId="0" applyFont="1" applyFill="1" applyBorder="1" applyAlignment="1" applyProtection="1">
      <alignment horizontal="center" vertical="center"/>
      <protection/>
    </xf>
    <xf numFmtId="186" fontId="72" fillId="35" borderId="35" xfId="0" applyNumberFormat="1" applyFont="1" applyFill="1" applyBorder="1" applyAlignment="1" applyProtection="1">
      <alignment vertical="center" shrinkToFit="1"/>
      <protection/>
    </xf>
    <xf numFmtId="0" fontId="14" fillId="35" borderId="28" xfId="0" applyFont="1" applyFill="1" applyBorder="1" applyAlignment="1" applyProtection="1">
      <alignment horizontal="distributed" vertical="center" indent="1"/>
      <protection/>
    </xf>
    <xf numFmtId="0" fontId="72" fillId="0" borderId="29" xfId="0" applyFont="1" applyFill="1" applyBorder="1" applyAlignment="1" applyProtection="1">
      <alignment horizontal="center" vertical="center" shrinkToFit="1"/>
      <protection/>
    </xf>
    <xf numFmtId="0" fontId="14" fillId="33" borderId="19" xfId="0" applyFont="1" applyFill="1" applyBorder="1" applyAlignment="1" applyProtection="1">
      <alignment horizontal="center" vertical="center" shrinkToFit="1"/>
      <protection locked="0"/>
    </xf>
    <xf numFmtId="0" fontId="13" fillId="0" borderId="43" xfId="0" applyFont="1" applyFill="1" applyBorder="1" applyAlignment="1" applyProtection="1">
      <alignment horizontal="center" vertical="center" shrinkToFit="1"/>
      <protection/>
    </xf>
    <xf numFmtId="0" fontId="14" fillId="35" borderId="16" xfId="0" applyFont="1" applyFill="1" applyBorder="1" applyAlignment="1" applyProtection="1">
      <alignment horizontal="distributed" vertical="center" indent="1"/>
      <protection/>
    </xf>
    <xf numFmtId="0" fontId="14" fillId="38" borderId="11" xfId="0" applyFont="1" applyFill="1" applyBorder="1" applyAlignment="1" applyProtection="1">
      <alignment horizontal="center" vertical="center" shrinkToFit="1"/>
      <protection locked="0"/>
    </xf>
    <xf numFmtId="0" fontId="72" fillId="0" borderId="21" xfId="0" applyFont="1" applyFill="1" applyBorder="1" applyAlignment="1" applyProtection="1">
      <alignment horizontal="center" vertical="center"/>
      <protection/>
    </xf>
    <xf numFmtId="186" fontId="72" fillId="33" borderId="29" xfId="0" applyNumberFormat="1" applyFont="1" applyFill="1" applyBorder="1" applyAlignment="1" applyProtection="1">
      <alignment vertical="center" shrinkToFit="1"/>
      <protection locked="0"/>
    </xf>
    <xf numFmtId="0" fontId="72" fillId="35" borderId="29" xfId="0" applyFont="1" applyFill="1" applyBorder="1" applyAlignment="1" applyProtection="1">
      <alignment horizontal="distributed" vertical="center" shrinkToFit="1"/>
      <protection/>
    </xf>
    <xf numFmtId="0" fontId="72" fillId="0" borderId="74" xfId="0" applyFont="1" applyFill="1" applyBorder="1" applyAlignment="1" applyProtection="1">
      <alignment horizontal="center" vertical="center"/>
      <protection/>
    </xf>
    <xf numFmtId="186" fontId="72" fillId="38" borderId="36" xfId="0" applyNumberFormat="1" applyFont="1" applyFill="1" applyBorder="1" applyAlignment="1" applyProtection="1">
      <alignment vertical="center" shrinkToFit="1"/>
      <protection locked="0"/>
    </xf>
    <xf numFmtId="186" fontId="72" fillId="33" borderId="36" xfId="0" applyNumberFormat="1" applyFont="1" applyFill="1" applyBorder="1" applyAlignment="1" applyProtection="1">
      <alignment vertical="center" shrinkToFit="1"/>
      <protection locked="0"/>
    </xf>
    <xf numFmtId="0" fontId="72" fillId="35" borderId="10" xfId="0" applyFont="1" applyFill="1" applyBorder="1" applyAlignment="1" applyProtection="1">
      <alignment horizontal="distributed" vertical="center" shrinkToFit="1"/>
      <protection/>
    </xf>
    <xf numFmtId="0" fontId="13" fillId="35" borderId="65" xfId="0" applyFont="1" applyFill="1" applyBorder="1" applyAlignment="1" applyProtection="1">
      <alignment horizontal="distributed" vertical="center" shrinkToFit="1"/>
      <protection/>
    </xf>
    <xf numFmtId="0" fontId="2" fillId="33" borderId="75" xfId="0" applyFont="1" applyFill="1" applyBorder="1" applyAlignment="1" applyProtection="1">
      <alignment horizontal="left" vertical="center"/>
      <protection locked="0"/>
    </xf>
    <xf numFmtId="0" fontId="0" fillId="33" borderId="76" xfId="0" applyFill="1" applyBorder="1" applyAlignment="1" applyProtection="1">
      <alignment horizontal="left" vertical="center"/>
      <protection locked="0"/>
    </xf>
    <xf numFmtId="0" fontId="0" fillId="33" borderId="77" xfId="0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distributed" vertical="center" textRotation="255"/>
      <protection/>
    </xf>
    <xf numFmtId="0" fontId="2" fillId="0" borderId="29" xfId="0" applyFont="1" applyFill="1" applyBorder="1" applyAlignment="1" applyProtection="1">
      <alignment horizontal="distributed" vertical="center" wrapText="1" indent="1"/>
      <protection/>
    </xf>
    <xf numFmtId="0" fontId="0" fillId="0" borderId="19" xfId="0" applyFill="1" applyBorder="1" applyAlignment="1" applyProtection="1">
      <alignment horizontal="distributed" vertical="center"/>
      <protection/>
    </xf>
    <xf numFmtId="0" fontId="0" fillId="0" borderId="26" xfId="0" applyFill="1" applyBorder="1" applyAlignment="1" applyProtection="1">
      <alignment horizontal="distributed" vertical="center"/>
      <protection/>
    </xf>
    <xf numFmtId="0" fontId="2" fillId="33" borderId="29" xfId="0" applyFont="1" applyFill="1" applyBorder="1" applyAlignment="1" applyProtection="1">
      <alignment horizontal="center" vertical="center" shrinkToFit="1"/>
      <protection locked="0"/>
    </xf>
    <xf numFmtId="0" fontId="2" fillId="33" borderId="19" xfId="0" applyFont="1" applyFill="1" applyBorder="1" applyAlignment="1" applyProtection="1">
      <alignment horizontal="center" vertical="center" shrinkToFit="1"/>
      <protection locked="0"/>
    </xf>
    <xf numFmtId="0" fontId="2" fillId="33" borderId="43" xfId="0" applyFont="1" applyFill="1" applyBorder="1" applyAlignment="1" applyProtection="1">
      <alignment horizontal="center" vertical="center" shrinkToFit="1"/>
      <protection locked="0"/>
    </xf>
    <xf numFmtId="0" fontId="2" fillId="33" borderId="21" xfId="0" applyFont="1" applyFill="1" applyBorder="1" applyAlignment="1" applyProtection="1">
      <alignment horizontal="left" vertical="center" wrapText="1"/>
      <protection locked="0"/>
    </xf>
    <xf numFmtId="0" fontId="2" fillId="33" borderId="41" xfId="0" applyFont="1" applyFill="1" applyBorder="1" applyAlignment="1" applyProtection="1">
      <alignment horizontal="left" vertical="center" wrapText="1"/>
      <protection locked="0"/>
    </xf>
    <xf numFmtId="0" fontId="2" fillId="0" borderId="58" xfId="0" applyFont="1" applyFill="1" applyBorder="1" applyAlignment="1" applyProtection="1">
      <alignment horizontal="distributed" vertical="center" wrapText="1" indent="1"/>
      <protection/>
    </xf>
    <xf numFmtId="0" fontId="2" fillId="0" borderId="11" xfId="0" applyFont="1" applyFill="1" applyBorder="1" applyAlignment="1" applyProtection="1">
      <alignment horizontal="distributed" vertical="center" wrapText="1" indent="1"/>
      <protection/>
    </xf>
    <xf numFmtId="0" fontId="0" fillId="0" borderId="11" xfId="0" applyFill="1" applyBorder="1" applyAlignment="1" applyProtection="1">
      <alignment horizontal="distributed" vertical="center" wrapText="1" indent="1"/>
      <protection/>
    </xf>
    <xf numFmtId="0" fontId="0" fillId="0" borderId="20" xfId="0" applyFill="1" applyBorder="1" applyAlignment="1" applyProtection="1">
      <alignment horizontal="distributed" vertical="center" wrapText="1" indent="1"/>
      <protection/>
    </xf>
    <xf numFmtId="0" fontId="2" fillId="0" borderId="79" xfId="0" applyFont="1" applyFill="1" applyBorder="1" applyAlignment="1" applyProtection="1">
      <alignment horizontal="distributed" vertical="center" wrapText="1" indent="1"/>
      <protection/>
    </xf>
    <xf numFmtId="0" fontId="2" fillId="0" borderId="0" xfId="0" applyFont="1" applyFill="1" applyBorder="1" applyAlignment="1" applyProtection="1">
      <alignment horizontal="distributed" vertical="center" wrapText="1" indent="1"/>
      <protection/>
    </xf>
    <xf numFmtId="0" fontId="0" fillId="0" borderId="0" xfId="0" applyFill="1" applyAlignment="1" applyProtection="1">
      <alignment horizontal="distributed" vertical="center" wrapText="1" indent="1"/>
      <protection/>
    </xf>
    <xf numFmtId="0" fontId="0" fillId="0" borderId="22" xfId="0" applyFill="1" applyBorder="1" applyAlignment="1" applyProtection="1">
      <alignment horizontal="distributed" vertical="center" wrapText="1" indent="1"/>
      <protection/>
    </xf>
    <xf numFmtId="0" fontId="2" fillId="0" borderId="44" xfId="0" applyFont="1" applyFill="1" applyBorder="1" applyAlignment="1" applyProtection="1">
      <alignment horizontal="distributed" vertical="center" wrapText="1" indent="1"/>
      <protection/>
    </xf>
    <xf numFmtId="0" fontId="2" fillId="0" borderId="13" xfId="0" applyFont="1" applyFill="1" applyBorder="1" applyAlignment="1" applyProtection="1">
      <alignment horizontal="distributed" vertical="center" wrapText="1" indent="1"/>
      <protection/>
    </xf>
    <xf numFmtId="0" fontId="0" fillId="0" borderId="13" xfId="0" applyFill="1" applyBorder="1" applyAlignment="1" applyProtection="1">
      <alignment horizontal="distributed" vertical="center" wrapText="1" indent="1"/>
      <protection/>
    </xf>
    <xf numFmtId="0" fontId="0" fillId="0" borderId="24" xfId="0" applyFill="1" applyBorder="1" applyAlignment="1" applyProtection="1">
      <alignment horizontal="distributed" vertical="center" wrapText="1" indent="1"/>
      <protection/>
    </xf>
    <xf numFmtId="0" fontId="2" fillId="33" borderId="11" xfId="0" applyFont="1" applyFill="1" applyBorder="1" applyAlignment="1" applyProtection="1">
      <alignment horizontal="left" vertical="center" shrinkToFit="1"/>
      <protection locked="0"/>
    </xf>
    <xf numFmtId="0" fontId="2" fillId="33" borderId="12" xfId="0" applyFont="1" applyFill="1" applyBorder="1" applyAlignment="1" applyProtection="1">
      <alignment horizontal="left" vertical="center" shrinkToFit="1"/>
      <protection locked="0"/>
    </xf>
    <xf numFmtId="0" fontId="4" fillId="33" borderId="0" xfId="0" applyFont="1" applyFill="1" applyBorder="1" applyAlignment="1" applyProtection="1">
      <alignment horizontal="left" vertical="center" shrinkToFit="1"/>
      <protection locked="0"/>
    </xf>
    <xf numFmtId="0" fontId="4" fillId="33" borderId="80" xfId="0" applyFont="1" applyFill="1" applyBorder="1" applyAlignment="1" applyProtection="1">
      <alignment horizontal="left" vertical="center" shrinkToFit="1"/>
      <protection locked="0"/>
    </xf>
    <xf numFmtId="49" fontId="2" fillId="33" borderId="13" xfId="0" applyNumberFormat="1" applyFont="1" applyFill="1" applyBorder="1" applyAlignment="1" applyProtection="1">
      <alignment horizontal="left" vertical="center" shrinkToFit="1"/>
      <protection locked="0"/>
    </xf>
    <xf numFmtId="49" fontId="2" fillId="33" borderId="14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38" xfId="0" applyFont="1" applyFill="1" applyBorder="1" applyAlignment="1" applyProtection="1">
      <alignment horizontal="distributed" vertical="center" wrapText="1" indent="1"/>
      <protection/>
    </xf>
    <xf numFmtId="0" fontId="2" fillId="0" borderId="40" xfId="0" applyFont="1" applyFill="1" applyBorder="1" applyAlignment="1" applyProtection="1">
      <alignment horizontal="distributed" vertical="center" wrapText="1" indent="1"/>
      <protection/>
    </xf>
    <xf numFmtId="0" fontId="2" fillId="0" borderId="81" xfId="0" applyFont="1" applyFill="1" applyBorder="1" applyAlignment="1" applyProtection="1">
      <alignment horizontal="distributed" vertical="center" wrapText="1" indent="1"/>
      <protection/>
    </xf>
    <xf numFmtId="0" fontId="4" fillId="33" borderId="39" xfId="0" applyFont="1" applyFill="1" applyBorder="1" applyAlignment="1" applyProtection="1">
      <alignment horizontal="center" vertical="center" shrinkToFit="1"/>
      <protection locked="0"/>
    </xf>
    <xf numFmtId="49" fontId="4" fillId="33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3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distributed" vertical="center" wrapText="1" indent="1"/>
      <protection/>
    </xf>
    <xf numFmtId="0" fontId="0" fillId="0" borderId="20" xfId="0" applyFont="1" applyFill="1" applyBorder="1" applyAlignment="1" applyProtection="1">
      <alignment horizontal="distributed" vertical="center" wrapText="1" indent="1"/>
      <protection/>
    </xf>
    <xf numFmtId="0" fontId="0" fillId="0" borderId="44" xfId="0" applyFont="1" applyFill="1" applyBorder="1" applyAlignment="1" applyProtection="1">
      <alignment horizontal="distributed" vertical="center" wrapText="1" indent="1"/>
      <protection/>
    </xf>
    <xf numFmtId="0" fontId="0" fillId="0" borderId="13" xfId="0" applyFont="1" applyFill="1" applyBorder="1" applyAlignment="1" applyProtection="1">
      <alignment horizontal="distributed" vertical="center" wrapText="1" indent="1"/>
      <protection/>
    </xf>
    <xf numFmtId="0" fontId="0" fillId="0" borderId="24" xfId="0" applyFont="1" applyFill="1" applyBorder="1" applyAlignment="1" applyProtection="1">
      <alignment horizontal="distributed" vertical="center" wrapText="1" indent="1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186" fontId="9" fillId="0" borderId="17" xfId="0" applyNumberFormat="1" applyFont="1" applyFill="1" applyBorder="1" applyAlignment="1" applyProtection="1">
      <alignment horizontal="center" vertical="center" wrapText="1"/>
      <protection/>
    </xf>
    <xf numFmtId="186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right" vertical="center"/>
      <protection locked="0"/>
    </xf>
    <xf numFmtId="0" fontId="4" fillId="33" borderId="0" xfId="0" applyFont="1" applyFill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 shrinkToFit="1"/>
      <protection locked="0"/>
    </xf>
    <xf numFmtId="0" fontId="2" fillId="33" borderId="0" xfId="0" applyFont="1" applyFill="1" applyAlignment="1" applyProtection="1">
      <alignment horizontal="left" vertical="center" shrinkToFit="1"/>
      <protection locked="0"/>
    </xf>
    <xf numFmtId="0" fontId="2" fillId="0" borderId="0" xfId="0" applyFont="1" applyFill="1" applyAlignment="1" applyProtection="1">
      <alignment horizontal="center" vertical="center" shrinkToFi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4" fillId="0" borderId="70" xfId="0" applyFont="1" applyFill="1" applyBorder="1" applyAlignment="1" applyProtection="1">
      <alignment horizontal="center" vertical="center"/>
      <protection/>
    </xf>
    <xf numFmtId="0" fontId="4" fillId="0" borderId="81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right" vertical="center"/>
      <protection/>
    </xf>
    <xf numFmtId="49" fontId="4" fillId="33" borderId="0" xfId="0" applyNumberFormat="1" applyFont="1" applyFill="1" applyAlignment="1" applyProtection="1">
      <alignment vertical="center" shrinkToFit="1"/>
      <protection locked="0"/>
    </xf>
    <xf numFmtId="0" fontId="10" fillId="35" borderId="0" xfId="0" applyFont="1" applyFill="1" applyAlignment="1" applyProtection="1">
      <alignment horizontal="right" vertical="center"/>
      <protection/>
    </xf>
    <xf numFmtId="0" fontId="4" fillId="35" borderId="0" xfId="0" applyFont="1" applyFill="1" applyAlignment="1" applyProtection="1">
      <alignment horizontal="right" vertical="center"/>
      <protection/>
    </xf>
    <xf numFmtId="0" fontId="12" fillId="33" borderId="0" xfId="0" applyFont="1" applyFill="1" applyAlignment="1" applyProtection="1">
      <alignment horizontal="left" vertical="center" shrinkToFit="1"/>
      <protection/>
    </xf>
    <xf numFmtId="0" fontId="2" fillId="35" borderId="0" xfId="0" applyFont="1" applyFill="1" applyAlignment="1" applyProtection="1">
      <alignment horizontal="center" vertical="center"/>
      <protection/>
    </xf>
    <xf numFmtId="0" fontId="2" fillId="35" borderId="15" xfId="0" applyFont="1" applyFill="1" applyBorder="1" applyAlignment="1" applyProtection="1">
      <alignment horizontal="distributed" vertical="center" wrapText="1"/>
      <protection/>
    </xf>
    <xf numFmtId="0" fontId="0" fillId="0" borderId="11" xfId="0" applyBorder="1" applyAlignment="1" applyProtection="1">
      <alignment horizontal="distributed" vertical="center" wrapText="1"/>
      <protection/>
    </xf>
    <xf numFmtId="0" fontId="4" fillId="35" borderId="16" xfId="0" applyFont="1" applyFill="1" applyBorder="1" applyAlignment="1" applyProtection="1">
      <alignment horizontal="distributed" vertical="center"/>
      <protection/>
    </xf>
    <xf numFmtId="0" fontId="0" fillId="0" borderId="0" xfId="0" applyAlignment="1" applyProtection="1">
      <alignment horizontal="distributed" vertical="center"/>
      <protection/>
    </xf>
    <xf numFmtId="0" fontId="2" fillId="35" borderId="17" xfId="0" applyFont="1" applyFill="1" applyBorder="1" applyAlignment="1" applyProtection="1">
      <alignment horizontal="distributed" vertical="center"/>
      <protection/>
    </xf>
    <xf numFmtId="0" fontId="0" fillId="0" borderId="13" xfId="0" applyBorder="1" applyAlignment="1" applyProtection="1">
      <alignment horizontal="distributed" vertical="center"/>
      <protection/>
    </xf>
    <xf numFmtId="0" fontId="2" fillId="33" borderId="75" xfId="0" applyFont="1" applyFill="1" applyBorder="1" applyAlignment="1" applyProtection="1">
      <alignment horizontal="distributed" vertical="center" wrapText="1"/>
      <protection locked="0"/>
    </xf>
    <xf numFmtId="0" fontId="0" fillId="33" borderId="76" xfId="0" applyFill="1" applyBorder="1" applyAlignment="1" applyProtection="1">
      <alignment vertical="center" wrapText="1"/>
      <protection locked="0"/>
    </xf>
    <xf numFmtId="0" fontId="0" fillId="33" borderId="77" xfId="0" applyFill="1" applyBorder="1" applyAlignment="1" applyProtection="1">
      <alignment vertical="center" wrapText="1"/>
      <protection locked="0"/>
    </xf>
    <xf numFmtId="0" fontId="8" fillId="35" borderId="0" xfId="0" applyFont="1" applyFill="1" applyAlignment="1" applyProtection="1">
      <alignment horizontal="center" vertical="center"/>
      <protection/>
    </xf>
    <xf numFmtId="0" fontId="2" fillId="35" borderId="82" xfId="0" applyFont="1" applyFill="1" applyBorder="1" applyAlignment="1" applyProtection="1">
      <alignment horizontal="distributed" vertical="center" wrapText="1" indent="1"/>
      <protection/>
    </xf>
    <xf numFmtId="0" fontId="2" fillId="35" borderId="83" xfId="0" applyFont="1" applyFill="1" applyBorder="1" applyAlignment="1" applyProtection="1">
      <alignment horizontal="distributed" vertical="center" wrapText="1" indent="1"/>
      <protection/>
    </xf>
    <xf numFmtId="0" fontId="2" fillId="35" borderId="84" xfId="0" applyFont="1" applyFill="1" applyBorder="1" applyAlignment="1" applyProtection="1">
      <alignment horizontal="distributed" vertical="center" wrapText="1" indent="1"/>
      <protection/>
    </xf>
    <xf numFmtId="0" fontId="0" fillId="0" borderId="79" xfId="0" applyBorder="1" applyAlignment="1" applyProtection="1">
      <alignment horizontal="distributed" vertical="center"/>
      <protection/>
    </xf>
    <xf numFmtId="0" fontId="0" fillId="0" borderId="22" xfId="0" applyBorder="1" applyAlignment="1" applyProtection="1">
      <alignment horizontal="distributed" vertical="center"/>
      <protection/>
    </xf>
    <xf numFmtId="0" fontId="0" fillId="0" borderId="44" xfId="0" applyBorder="1" applyAlignment="1" applyProtection="1">
      <alignment horizontal="distributed" vertical="center"/>
      <protection/>
    </xf>
    <xf numFmtId="0" fontId="0" fillId="0" borderId="24" xfId="0" applyBorder="1" applyAlignment="1" applyProtection="1">
      <alignment horizontal="distributed" vertical="center"/>
      <protection/>
    </xf>
    <xf numFmtId="0" fontId="4" fillId="33" borderId="85" xfId="0" applyFont="1" applyFill="1" applyBorder="1" applyAlignment="1" applyProtection="1">
      <alignment horizontal="center" vertical="center" wrapText="1"/>
      <protection locked="0"/>
    </xf>
    <xf numFmtId="0" fontId="0" fillId="33" borderId="83" xfId="0" applyFill="1" applyBorder="1" applyAlignment="1" applyProtection="1">
      <alignment vertical="center" wrapText="1"/>
      <protection locked="0"/>
    </xf>
    <xf numFmtId="0" fontId="0" fillId="33" borderId="86" xfId="0" applyFill="1" applyBorder="1" applyAlignment="1" applyProtection="1">
      <alignment vertical="center" wrapText="1"/>
      <protection locked="0"/>
    </xf>
    <xf numFmtId="0" fontId="0" fillId="33" borderId="16" xfId="0" applyFill="1" applyBorder="1" applyAlignment="1" applyProtection="1">
      <alignment vertical="center" wrapText="1"/>
      <protection locked="0"/>
    </xf>
    <xf numFmtId="0" fontId="0" fillId="33" borderId="0" xfId="0" applyFill="1" applyAlignment="1" applyProtection="1">
      <alignment vertical="center" wrapText="1"/>
      <protection locked="0"/>
    </xf>
    <xf numFmtId="0" fontId="0" fillId="33" borderId="80" xfId="0" applyFill="1" applyBorder="1" applyAlignment="1" applyProtection="1">
      <alignment vertical="center" wrapText="1"/>
      <protection locked="0"/>
    </xf>
    <xf numFmtId="0" fontId="0" fillId="33" borderId="17" xfId="0" applyFill="1" applyBorder="1" applyAlignment="1" applyProtection="1">
      <alignment vertical="center" wrapText="1"/>
      <protection locked="0"/>
    </xf>
    <xf numFmtId="0" fontId="0" fillId="33" borderId="13" xfId="0" applyFill="1" applyBorder="1" applyAlignment="1" applyProtection="1">
      <alignment vertical="center" wrapText="1"/>
      <protection locked="0"/>
    </xf>
    <xf numFmtId="0" fontId="0" fillId="33" borderId="14" xfId="0" applyFill="1" applyBorder="1" applyAlignment="1" applyProtection="1">
      <alignment vertical="center" wrapText="1"/>
      <protection locked="0"/>
    </xf>
    <xf numFmtId="0" fontId="2" fillId="35" borderId="58" xfId="0" applyFont="1" applyFill="1" applyBorder="1" applyAlignment="1" applyProtection="1">
      <alignment horizontal="distributed" vertical="center" wrapText="1" indent="1"/>
      <protection/>
    </xf>
    <xf numFmtId="0" fontId="2" fillId="35" borderId="11" xfId="0" applyFont="1" applyFill="1" applyBorder="1" applyAlignment="1" applyProtection="1">
      <alignment horizontal="distributed" vertical="center" wrapText="1" indent="1"/>
      <protection/>
    </xf>
    <xf numFmtId="0" fontId="0" fillId="0" borderId="11" xfId="0" applyBorder="1" applyAlignment="1" applyProtection="1">
      <alignment horizontal="distributed" vertical="center" wrapText="1" indent="1"/>
      <protection/>
    </xf>
    <xf numFmtId="0" fontId="0" fillId="0" borderId="20" xfId="0" applyBorder="1" applyAlignment="1" applyProtection="1">
      <alignment horizontal="distributed" vertical="center" wrapText="1" indent="1"/>
      <protection/>
    </xf>
    <xf numFmtId="0" fontId="2" fillId="35" borderId="79" xfId="0" applyFont="1" applyFill="1" applyBorder="1" applyAlignment="1" applyProtection="1">
      <alignment horizontal="distributed" vertical="center" wrapText="1" indent="1"/>
      <protection/>
    </xf>
    <xf numFmtId="0" fontId="2" fillId="35" borderId="0" xfId="0" applyFont="1" applyFill="1" applyBorder="1" applyAlignment="1" applyProtection="1">
      <alignment horizontal="distributed" vertical="center" wrapText="1" indent="1"/>
      <protection/>
    </xf>
    <xf numFmtId="0" fontId="0" fillId="0" borderId="0" xfId="0" applyAlignment="1" applyProtection="1">
      <alignment horizontal="distributed" vertical="center" wrapText="1" indent="1"/>
      <protection/>
    </xf>
    <xf numFmtId="0" fontId="0" fillId="0" borderId="22" xfId="0" applyBorder="1" applyAlignment="1" applyProtection="1">
      <alignment horizontal="distributed" vertical="center" wrapText="1" indent="1"/>
      <protection/>
    </xf>
    <xf numFmtId="0" fontId="2" fillId="35" borderId="44" xfId="0" applyFont="1" applyFill="1" applyBorder="1" applyAlignment="1" applyProtection="1">
      <alignment horizontal="distributed" vertical="center" wrapText="1" indent="1"/>
      <protection/>
    </xf>
    <xf numFmtId="0" fontId="2" fillId="35" borderId="13" xfId="0" applyFont="1" applyFill="1" applyBorder="1" applyAlignment="1" applyProtection="1">
      <alignment horizontal="distributed" vertical="center" wrapText="1" indent="1"/>
      <protection/>
    </xf>
    <xf numFmtId="0" fontId="0" fillId="0" borderId="13" xfId="0" applyBorder="1" applyAlignment="1" applyProtection="1">
      <alignment horizontal="distributed" vertical="center" wrapText="1" indent="1"/>
      <protection/>
    </xf>
    <xf numFmtId="0" fontId="0" fillId="0" borderId="24" xfId="0" applyBorder="1" applyAlignment="1" applyProtection="1">
      <alignment horizontal="distributed" vertical="center" wrapText="1" indent="1"/>
      <protection/>
    </xf>
    <xf numFmtId="0" fontId="2" fillId="34" borderId="0" xfId="0" applyFont="1" applyFill="1" applyAlignment="1" applyProtection="1">
      <alignment horizontal="right" vertical="center"/>
      <protection locked="0"/>
    </xf>
    <xf numFmtId="0" fontId="4" fillId="34" borderId="0" xfId="0" applyFont="1" applyFill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4" fillId="0" borderId="34" xfId="0" applyFont="1" applyFill="1" applyBorder="1" applyAlignment="1" applyProtection="1">
      <alignment horizontal="left" vertical="center"/>
      <protection/>
    </xf>
    <xf numFmtId="0" fontId="4" fillId="34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37" xfId="0" applyNumberFormat="1" applyFont="1" applyFill="1" applyBorder="1" applyAlignment="1" applyProtection="1">
      <alignment horizontal="center" vertical="center" shrinkToFit="1"/>
      <protection locked="0"/>
    </xf>
    <xf numFmtId="0" fontId="2" fillId="34" borderId="75" xfId="0" applyFont="1" applyFill="1" applyBorder="1" applyAlignment="1" applyProtection="1">
      <alignment horizontal="left" vertical="center" wrapText="1"/>
      <protection locked="0"/>
    </xf>
    <xf numFmtId="0" fontId="0" fillId="34" borderId="76" xfId="0" applyFill="1" applyBorder="1" applyAlignment="1" applyProtection="1">
      <alignment horizontal="left" vertical="center" wrapText="1"/>
      <protection locked="0"/>
    </xf>
    <xf numFmtId="0" fontId="0" fillId="34" borderId="77" xfId="0" applyFill="1" applyBorder="1" applyAlignment="1" applyProtection="1">
      <alignment horizontal="left" vertical="center" wrapText="1"/>
      <protection locked="0"/>
    </xf>
    <xf numFmtId="188" fontId="9" fillId="0" borderId="17" xfId="0" applyNumberFormat="1" applyFont="1" applyFill="1" applyBorder="1" applyAlignment="1" applyProtection="1">
      <alignment horizontal="center" vertical="center" wrapText="1"/>
      <protection/>
    </xf>
    <xf numFmtId="188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71" fillId="0" borderId="42" xfId="0" applyFont="1" applyFill="1" applyBorder="1" applyAlignment="1" applyProtection="1">
      <alignment horizontal="center" vertical="center" wrapText="1"/>
      <protection/>
    </xf>
    <xf numFmtId="0" fontId="71" fillId="0" borderId="19" xfId="0" applyFont="1" applyFill="1" applyBorder="1" applyAlignment="1" applyProtection="1">
      <alignment horizontal="center" vertical="center"/>
      <protection/>
    </xf>
    <xf numFmtId="0" fontId="71" fillId="0" borderId="26" xfId="0" applyFont="1" applyFill="1" applyBorder="1" applyAlignment="1" applyProtection="1">
      <alignment horizontal="center" vertical="center"/>
      <protection/>
    </xf>
    <xf numFmtId="188" fontId="2" fillId="0" borderId="29" xfId="0" applyNumberFormat="1" applyFont="1" applyFill="1" applyBorder="1" applyAlignment="1" applyProtection="1">
      <alignment horizontal="right" vertical="center" shrinkToFit="1"/>
      <protection/>
    </xf>
    <xf numFmtId="188" fontId="0" fillId="0" borderId="19" xfId="0" applyNumberFormat="1" applyFill="1" applyBorder="1" applyAlignment="1" applyProtection="1">
      <alignment horizontal="right" vertical="center" shrinkToFit="1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49" fontId="2" fillId="34" borderId="13" xfId="0" applyNumberFormat="1" applyFont="1" applyFill="1" applyBorder="1" applyAlignment="1" applyProtection="1">
      <alignment horizontal="left" vertical="center" wrapText="1" shrinkToFit="1"/>
      <protection locked="0"/>
    </xf>
    <xf numFmtId="49" fontId="2" fillId="34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34" borderId="0" xfId="0" applyFont="1" applyFill="1" applyBorder="1" applyAlignment="1" applyProtection="1">
      <alignment horizontal="left" vertical="center" wrapText="1" shrinkToFit="1"/>
      <protection locked="0"/>
    </xf>
    <xf numFmtId="0" fontId="4" fillId="34" borderId="80" xfId="0" applyFont="1" applyFill="1" applyBorder="1" applyAlignment="1" applyProtection="1">
      <alignment horizontal="left" vertical="center" wrapText="1" shrinkToFit="1"/>
      <protection locked="0"/>
    </xf>
    <xf numFmtId="0" fontId="2" fillId="34" borderId="11" xfId="0" applyFont="1" applyFill="1" applyBorder="1" applyAlignment="1" applyProtection="1">
      <alignment horizontal="left" vertical="center" wrapText="1" shrinkToFit="1"/>
      <protection locked="0"/>
    </xf>
    <xf numFmtId="0" fontId="2" fillId="34" borderId="12" xfId="0" applyFont="1" applyFill="1" applyBorder="1" applyAlignment="1" applyProtection="1">
      <alignment horizontal="left" vertical="center" wrapText="1" shrinkToFit="1"/>
      <protection locked="0"/>
    </xf>
    <xf numFmtId="0" fontId="4" fillId="0" borderId="0" xfId="0" applyFont="1" applyFill="1" applyAlignment="1" applyProtection="1">
      <alignment horizontal="center" vertical="center" shrinkToFit="1"/>
      <protection locked="0"/>
    </xf>
    <xf numFmtId="0" fontId="4" fillId="34" borderId="39" xfId="0" applyFont="1" applyFill="1" applyBorder="1" applyAlignment="1" applyProtection="1">
      <alignment horizontal="center" vertical="center" shrinkToFit="1"/>
      <protection locked="0"/>
    </xf>
    <xf numFmtId="0" fontId="14" fillId="35" borderId="0" xfId="0" applyFont="1" applyFill="1" applyBorder="1" applyAlignment="1" applyProtection="1">
      <alignment horizontal="right" vertical="center"/>
      <protection/>
    </xf>
    <xf numFmtId="0" fontId="14" fillId="35" borderId="22" xfId="0" applyFont="1" applyFill="1" applyBorder="1" applyAlignment="1" applyProtection="1">
      <alignment horizontal="right" vertical="center"/>
      <protection/>
    </xf>
    <xf numFmtId="0" fontId="14" fillId="36" borderId="0" xfId="0" applyFont="1" applyFill="1" applyBorder="1" applyAlignment="1" applyProtection="1">
      <alignment horizontal="center" vertical="center"/>
      <protection/>
    </xf>
    <xf numFmtId="0" fontId="14" fillId="35" borderId="16" xfId="0" applyFont="1" applyFill="1" applyBorder="1" applyAlignment="1" applyProtection="1">
      <alignment horizontal="center" vertical="center"/>
      <protection/>
    </xf>
    <xf numFmtId="0" fontId="14" fillId="35" borderId="29" xfId="0" applyFont="1" applyFill="1" applyBorder="1" applyAlignment="1" applyProtection="1">
      <alignment horizontal="distributed" vertical="center"/>
      <protection/>
    </xf>
    <xf numFmtId="0" fontId="14" fillId="35" borderId="19" xfId="0" applyFont="1" applyFill="1" applyBorder="1" applyAlignment="1" applyProtection="1">
      <alignment horizontal="distributed" vertical="center"/>
      <protection/>
    </xf>
    <xf numFmtId="0" fontId="14" fillId="35" borderId="26" xfId="0" applyFont="1" applyFill="1" applyBorder="1" applyAlignment="1" applyProtection="1">
      <alignment horizontal="distributed" vertical="center"/>
      <protection/>
    </xf>
    <xf numFmtId="0" fontId="14" fillId="33" borderId="29" xfId="0" applyFont="1" applyFill="1" applyBorder="1" applyAlignment="1" applyProtection="1">
      <alignment horizontal="left" vertical="center" shrinkToFit="1"/>
      <protection locked="0"/>
    </xf>
    <xf numFmtId="0" fontId="14" fillId="33" borderId="19" xfId="0" applyFont="1" applyFill="1" applyBorder="1" applyAlignment="1" applyProtection="1">
      <alignment horizontal="left" vertical="center" shrinkToFit="1"/>
      <protection locked="0"/>
    </xf>
    <xf numFmtId="0" fontId="14" fillId="38" borderId="26" xfId="0" applyFont="1" applyFill="1" applyBorder="1" applyAlignment="1" applyProtection="1">
      <alignment horizontal="left" vertical="center" shrinkToFit="1"/>
      <protection locked="0"/>
    </xf>
    <xf numFmtId="0" fontId="14" fillId="35" borderId="15" xfId="0" applyFont="1" applyFill="1" applyBorder="1" applyAlignment="1" applyProtection="1">
      <alignment horizontal="distributed" vertical="center" wrapText="1"/>
      <protection/>
    </xf>
    <xf numFmtId="0" fontId="14" fillId="35" borderId="11" xfId="0" applyFont="1" applyFill="1" applyBorder="1" applyAlignment="1" applyProtection="1">
      <alignment horizontal="distributed" vertical="center"/>
      <protection/>
    </xf>
    <xf numFmtId="0" fontId="14" fillId="35" borderId="17" xfId="0" applyFont="1" applyFill="1" applyBorder="1" applyAlignment="1" applyProtection="1">
      <alignment horizontal="distributed" vertical="center"/>
      <protection/>
    </xf>
    <xf numFmtId="0" fontId="14" fillId="35" borderId="13" xfId="0" applyFont="1" applyFill="1" applyBorder="1" applyAlignment="1" applyProtection="1">
      <alignment horizontal="distributed" vertical="center"/>
      <protection/>
    </xf>
    <xf numFmtId="0" fontId="14" fillId="34" borderId="21" xfId="0" applyFont="1" applyFill="1" applyBorder="1" applyAlignment="1" applyProtection="1">
      <alignment horizontal="center" vertical="center" shrinkToFit="1"/>
      <protection locked="0"/>
    </xf>
    <xf numFmtId="0" fontId="14" fillId="34" borderId="21" xfId="0" applyNumberFormat="1" applyFont="1" applyFill="1" applyBorder="1" applyAlignment="1" applyProtection="1">
      <alignment horizontal="center" vertical="center" shrinkToFit="1"/>
      <protection locked="0"/>
    </xf>
    <xf numFmtId="0" fontId="14" fillId="35" borderId="20" xfId="0" applyFont="1" applyFill="1" applyBorder="1" applyAlignment="1" applyProtection="1">
      <alignment horizontal="distributed" vertical="center"/>
      <protection/>
    </xf>
    <xf numFmtId="0" fontId="14" fillId="33" borderId="21" xfId="0" applyFont="1" applyFill="1" applyBorder="1" applyAlignment="1" applyProtection="1">
      <alignment horizontal="left" vertical="center" wrapText="1"/>
      <protection locked="0"/>
    </xf>
    <xf numFmtId="0" fontId="13" fillId="35" borderId="17" xfId="0" applyFont="1" applyFill="1" applyBorder="1" applyAlignment="1" applyProtection="1">
      <alignment horizontal="center" vertical="center" wrapText="1"/>
      <protection/>
    </xf>
    <xf numFmtId="0" fontId="13" fillId="35" borderId="13" xfId="0" applyFont="1" applyFill="1" applyBorder="1" applyAlignment="1" applyProtection="1">
      <alignment horizontal="center" vertical="center" wrapText="1"/>
      <protection/>
    </xf>
    <xf numFmtId="0" fontId="13" fillId="35" borderId="24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horizontal="center" vertical="center" shrinkToFit="1"/>
      <protection/>
    </xf>
    <xf numFmtId="0" fontId="74" fillId="33" borderId="21" xfId="0" applyFont="1" applyFill="1" applyBorder="1" applyAlignment="1" applyProtection="1">
      <alignment horizontal="center" vertical="center" shrinkToFit="1"/>
      <protection locked="0"/>
    </xf>
    <xf numFmtId="0" fontId="16" fillId="35" borderId="34" xfId="0" applyFont="1" applyFill="1" applyBorder="1" applyAlignment="1" applyProtection="1">
      <alignment horizontal="center" vertical="center" shrinkToFit="1"/>
      <protection/>
    </xf>
    <xf numFmtId="0" fontId="16" fillId="35" borderId="28" xfId="0" applyFont="1" applyFill="1" applyBorder="1" applyAlignment="1" applyProtection="1">
      <alignment horizontal="center" vertical="center" shrinkToFit="1"/>
      <protection/>
    </xf>
    <xf numFmtId="0" fontId="16" fillId="35" borderId="25" xfId="0" applyFont="1" applyFill="1" applyBorder="1" applyAlignment="1" applyProtection="1">
      <alignment horizontal="center" vertical="center" shrinkToFit="1"/>
      <protection/>
    </xf>
    <xf numFmtId="0" fontId="14" fillId="35" borderId="11" xfId="0" applyFont="1" applyFill="1" applyBorder="1" applyAlignment="1" applyProtection="1">
      <alignment horizontal="center" vertical="center" wrapText="1"/>
      <protection/>
    </xf>
    <xf numFmtId="0" fontId="14" fillId="35" borderId="20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Border="1" applyAlignment="1" applyProtection="1">
      <alignment horizontal="center" vertical="center" wrapText="1"/>
      <protection/>
    </xf>
    <xf numFmtId="0" fontId="14" fillId="35" borderId="22" xfId="0" applyFont="1" applyFill="1" applyBorder="1" applyAlignment="1" applyProtection="1">
      <alignment horizontal="center" vertical="center" wrapText="1"/>
      <protection/>
    </xf>
    <xf numFmtId="188" fontId="14" fillId="33" borderId="21" xfId="0" applyNumberFormat="1" applyFont="1" applyFill="1" applyBorder="1" applyAlignment="1" applyProtection="1">
      <alignment horizontal="center" vertical="center" shrinkToFit="1"/>
      <protection/>
    </xf>
    <xf numFmtId="177" fontId="16" fillId="33" borderId="15" xfId="0" applyNumberFormat="1" applyFont="1" applyFill="1" applyBorder="1" applyAlignment="1" applyProtection="1">
      <alignment horizontal="left" vertical="center" wrapText="1"/>
      <protection locked="0"/>
    </xf>
    <xf numFmtId="177" fontId="16" fillId="33" borderId="11" xfId="0" applyNumberFormat="1" applyFont="1" applyFill="1" applyBorder="1" applyAlignment="1" applyProtection="1">
      <alignment horizontal="left" vertical="center" wrapText="1"/>
      <protection locked="0"/>
    </xf>
    <xf numFmtId="177" fontId="16" fillId="33" borderId="20" xfId="0" applyNumberFormat="1" applyFont="1" applyFill="1" applyBorder="1" applyAlignment="1" applyProtection="1">
      <alignment horizontal="left" vertical="center" wrapText="1"/>
      <protection locked="0"/>
    </xf>
    <xf numFmtId="177" fontId="16" fillId="33" borderId="16" xfId="0" applyNumberFormat="1" applyFont="1" applyFill="1" applyBorder="1" applyAlignment="1" applyProtection="1">
      <alignment horizontal="left" vertical="center" wrapText="1"/>
      <protection locked="0"/>
    </xf>
    <xf numFmtId="177" fontId="16" fillId="33" borderId="0" xfId="0" applyNumberFormat="1" applyFont="1" applyFill="1" applyBorder="1" applyAlignment="1" applyProtection="1">
      <alignment horizontal="left" vertical="center" wrapText="1"/>
      <protection locked="0"/>
    </xf>
    <xf numFmtId="177" fontId="16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14" fillId="35" borderId="11" xfId="0" applyFont="1" applyFill="1" applyBorder="1" applyAlignment="1" applyProtection="1">
      <alignment horizontal="distributed" vertical="center" wrapText="1"/>
      <protection/>
    </xf>
    <xf numFmtId="0" fontId="72" fillId="0" borderId="20" xfId="0" applyFont="1" applyBorder="1" applyAlignment="1" applyProtection="1">
      <alignment vertical="center"/>
      <protection/>
    </xf>
    <xf numFmtId="0" fontId="72" fillId="0" borderId="13" xfId="0" applyFont="1" applyBorder="1" applyAlignment="1" applyProtection="1">
      <alignment vertical="center"/>
      <protection/>
    </xf>
    <xf numFmtId="0" fontId="72" fillId="0" borderId="24" xfId="0" applyFont="1" applyBorder="1" applyAlignment="1" applyProtection="1">
      <alignment vertical="center"/>
      <protection/>
    </xf>
    <xf numFmtId="0" fontId="16" fillId="33" borderId="15" xfId="0" applyFont="1" applyFill="1" applyBorder="1" applyAlignment="1" applyProtection="1">
      <alignment horizontal="left" vertical="center" wrapText="1" shrinkToFit="1"/>
      <protection locked="0"/>
    </xf>
    <xf numFmtId="0" fontId="16" fillId="33" borderId="11" xfId="0" applyFont="1" applyFill="1" applyBorder="1" applyAlignment="1" applyProtection="1">
      <alignment horizontal="left" vertical="center" wrapText="1" shrinkToFit="1"/>
      <protection locked="0"/>
    </xf>
    <xf numFmtId="0" fontId="16" fillId="33" borderId="20" xfId="0" applyFont="1" applyFill="1" applyBorder="1" applyAlignment="1" applyProtection="1">
      <alignment horizontal="left" vertical="center" wrapText="1" shrinkToFit="1"/>
      <protection locked="0"/>
    </xf>
    <xf numFmtId="0" fontId="16" fillId="33" borderId="17" xfId="0" applyFont="1" applyFill="1" applyBorder="1" applyAlignment="1" applyProtection="1">
      <alignment horizontal="left" vertical="center" wrapText="1" shrinkToFit="1"/>
      <protection locked="0"/>
    </xf>
    <xf numFmtId="0" fontId="16" fillId="33" borderId="13" xfId="0" applyFont="1" applyFill="1" applyBorder="1" applyAlignment="1" applyProtection="1">
      <alignment horizontal="left" vertical="center" wrapText="1" shrinkToFit="1"/>
      <protection locked="0"/>
    </xf>
    <xf numFmtId="0" fontId="16" fillId="33" borderId="24" xfId="0" applyFont="1" applyFill="1" applyBorder="1" applyAlignment="1" applyProtection="1">
      <alignment horizontal="left" vertical="center" wrapText="1" shrinkToFit="1"/>
      <protection locked="0"/>
    </xf>
    <xf numFmtId="186" fontId="14" fillId="33" borderId="21" xfId="0" applyNumberFormat="1" applyFont="1" applyFill="1" applyBorder="1" applyAlignment="1" applyProtection="1">
      <alignment horizontal="center" vertical="center" shrinkToFit="1"/>
      <protection/>
    </xf>
    <xf numFmtId="0" fontId="14" fillId="35" borderId="29" xfId="0" applyFont="1" applyFill="1" applyBorder="1" applyAlignment="1" applyProtection="1">
      <alignment horizontal="center" vertical="center" wrapText="1"/>
      <protection/>
    </xf>
    <xf numFmtId="0" fontId="14" fillId="35" borderId="26" xfId="0" applyFont="1" applyFill="1" applyBorder="1" applyAlignment="1" applyProtection="1">
      <alignment horizontal="center" vertical="center" wrapText="1"/>
      <protection/>
    </xf>
    <xf numFmtId="0" fontId="72" fillId="0" borderId="29" xfId="0" applyFont="1" applyBorder="1" applyAlignment="1" applyProtection="1">
      <alignment horizontal="center" vertical="center"/>
      <protection/>
    </xf>
    <xf numFmtId="0" fontId="72" fillId="0" borderId="19" xfId="0" applyFont="1" applyBorder="1" applyAlignment="1" applyProtection="1">
      <alignment horizontal="center" vertical="center"/>
      <protection/>
    </xf>
    <xf numFmtId="0" fontId="72" fillId="0" borderId="26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72" fillId="0" borderId="11" xfId="0" applyFont="1" applyBorder="1" applyAlignment="1" applyProtection="1">
      <alignment vertical="center"/>
      <protection/>
    </xf>
    <xf numFmtId="0" fontId="72" fillId="0" borderId="16" xfId="0" applyFont="1" applyBorder="1" applyAlignment="1" applyProtection="1">
      <alignment vertical="center"/>
      <protection/>
    </xf>
    <xf numFmtId="177" fontId="18" fillId="35" borderId="87" xfId="49" applyNumberFormat="1" applyFont="1" applyFill="1" applyBorder="1" applyAlignment="1" applyProtection="1">
      <alignment vertical="center" shrinkToFit="1"/>
      <protection/>
    </xf>
    <xf numFmtId="0" fontId="72" fillId="0" borderId="88" xfId="0" applyFont="1" applyBorder="1" applyAlignment="1" applyProtection="1">
      <alignment vertical="center" shrinkToFit="1"/>
      <protection/>
    </xf>
    <xf numFmtId="177" fontId="18" fillId="0" borderId="89" xfId="0" applyNumberFormat="1" applyFont="1" applyFill="1" applyBorder="1" applyAlignment="1" applyProtection="1">
      <alignment vertical="center" shrinkToFit="1"/>
      <protection locked="0"/>
    </xf>
    <xf numFmtId="0" fontId="72" fillId="0" borderId="90" xfId="0" applyFont="1" applyFill="1" applyBorder="1" applyAlignment="1" applyProtection="1">
      <alignment vertical="center" shrinkToFit="1"/>
      <protection locked="0"/>
    </xf>
    <xf numFmtId="0" fontId="72" fillId="0" borderId="28" xfId="0" applyFont="1" applyBorder="1" applyAlignment="1" applyProtection="1">
      <alignment horizontal="center" vertical="center"/>
      <protection/>
    </xf>
    <xf numFmtId="0" fontId="72" fillId="0" borderId="25" xfId="0" applyFont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distributed" vertical="center"/>
      <protection/>
    </xf>
    <xf numFmtId="0" fontId="23" fillId="0" borderId="11" xfId="0" applyFont="1" applyBorder="1" applyAlignment="1" applyProtection="1">
      <alignment horizontal="distributed" vertical="center"/>
      <protection/>
    </xf>
    <xf numFmtId="0" fontId="23" fillId="0" borderId="20" xfId="0" applyFont="1" applyBorder="1" applyAlignment="1" applyProtection="1">
      <alignment horizontal="distributed" vertical="center"/>
      <protection/>
    </xf>
    <xf numFmtId="0" fontId="25" fillId="0" borderId="29" xfId="0" applyFont="1" applyBorder="1" applyAlignment="1" applyProtection="1">
      <alignment horizontal="distributed" vertical="center" wrapText="1"/>
      <protection/>
    </xf>
    <xf numFmtId="0" fontId="25" fillId="0" borderId="19" xfId="0" applyFont="1" applyBorder="1" applyAlignment="1" applyProtection="1">
      <alignment horizontal="distributed" vertical="center" wrapText="1"/>
      <protection/>
    </xf>
    <xf numFmtId="0" fontId="25" fillId="0" borderId="26" xfId="0" applyFont="1" applyBorder="1" applyAlignment="1" applyProtection="1">
      <alignment horizontal="distributed" vertical="center" wrapText="1"/>
      <protection/>
    </xf>
    <xf numFmtId="177" fontId="18" fillId="33" borderId="89" xfId="0" applyNumberFormat="1" applyFont="1" applyFill="1" applyBorder="1" applyAlignment="1" applyProtection="1">
      <alignment vertical="center" shrinkToFit="1"/>
      <protection locked="0"/>
    </xf>
    <xf numFmtId="0" fontId="72" fillId="33" borderId="90" xfId="0" applyFont="1" applyFill="1" applyBorder="1" applyAlignment="1" applyProtection="1">
      <alignment vertical="center" shrinkToFit="1"/>
      <protection locked="0"/>
    </xf>
    <xf numFmtId="0" fontId="13" fillId="0" borderId="15" xfId="0" applyFont="1" applyFill="1" applyBorder="1" applyAlignment="1" applyProtection="1">
      <alignment horizontal="distributed" vertical="center"/>
      <protection/>
    </xf>
    <xf numFmtId="0" fontId="72" fillId="0" borderId="17" xfId="0" applyFont="1" applyBorder="1" applyAlignment="1" applyProtection="1">
      <alignment vertical="center"/>
      <protection/>
    </xf>
    <xf numFmtId="177" fontId="18" fillId="35" borderId="87" xfId="0" applyNumberFormat="1" applyFont="1" applyFill="1" applyBorder="1" applyAlignment="1" applyProtection="1">
      <alignment vertical="center" shrinkToFit="1"/>
      <protection/>
    </xf>
    <xf numFmtId="177" fontId="18" fillId="0" borderId="87" xfId="0" applyNumberFormat="1" applyFont="1" applyFill="1" applyBorder="1" applyAlignment="1" applyProtection="1">
      <alignment vertical="center" shrinkToFit="1"/>
      <protection/>
    </xf>
    <xf numFmtId="0" fontId="13" fillId="0" borderId="15" xfId="0" applyFont="1" applyFill="1" applyBorder="1" applyAlignment="1" applyProtection="1">
      <alignment horizontal="distributed" vertical="center" wrapText="1"/>
      <protection/>
    </xf>
    <xf numFmtId="0" fontId="72" fillId="0" borderId="34" xfId="0" applyFont="1" applyBorder="1" applyAlignment="1" applyProtection="1">
      <alignment horizontal="center" vertical="center"/>
      <protection/>
    </xf>
    <xf numFmtId="0" fontId="13" fillId="0" borderId="34" xfId="0" applyFont="1" applyFill="1" applyBorder="1" applyAlignment="1" applyProtection="1">
      <alignment horizontal="center" vertical="center" textRotation="255" wrapText="1"/>
      <protection/>
    </xf>
    <xf numFmtId="0" fontId="72" fillId="0" borderId="28" xfId="0" applyFont="1" applyBorder="1" applyAlignment="1" applyProtection="1">
      <alignment vertical="center"/>
      <protection/>
    </xf>
    <xf numFmtId="0" fontId="72" fillId="0" borderId="25" xfId="0" applyFont="1" applyBorder="1" applyAlignment="1" applyProtection="1">
      <alignment vertical="center"/>
      <protection/>
    </xf>
    <xf numFmtId="38" fontId="18" fillId="0" borderId="87" xfId="51" applyFont="1" applyFill="1" applyBorder="1" applyAlignment="1" applyProtection="1">
      <alignment vertical="center" shrinkToFit="1"/>
      <protection/>
    </xf>
    <xf numFmtId="38" fontId="18" fillId="0" borderId="89" xfId="51" applyFont="1" applyFill="1" applyBorder="1" applyAlignment="1" applyProtection="1">
      <alignment vertical="center" shrinkToFit="1"/>
      <protection/>
    </xf>
    <xf numFmtId="0" fontId="72" fillId="0" borderId="90" xfId="0" applyFont="1" applyBorder="1" applyAlignment="1" applyProtection="1">
      <alignment vertical="center" shrinkToFit="1"/>
      <protection/>
    </xf>
    <xf numFmtId="0" fontId="16" fillId="35" borderId="0" xfId="0" applyFont="1" applyFill="1" applyBorder="1" applyAlignment="1" applyProtection="1">
      <alignment horizontal="left" vertical="center"/>
      <protection/>
    </xf>
    <xf numFmtId="0" fontId="13" fillId="35" borderId="15" xfId="0" applyFont="1" applyFill="1" applyBorder="1" applyAlignment="1" applyProtection="1">
      <alignment horizontal="center" vertical="center" wrapText="1"/>
      <protection/>
    </xf>
    <xf numFmtId="0" fontId="72" fillId="0" borderId="20" xfId="0" applyFont="1" applyBorder="1" applyAlignment="1" applyProtection="1">
      <alignment horizontal="center" vertical="center" wrapText="1"/>
      <protection/>
    </xf>
    <xf numFmtId="0" fontId="72" fillId="0" borderId="17" xfId="0" applyFont="1" applyBorder="1" applyAlignment="1" applyProtection="1">
      <alignment horizontal="center" vertical="center" wrapText="1"/>
      <protection/>
    </xf>
    <xf numFmtId="0" fontId="72" fillId="0" borderId="24" xfId="0" applyFont="1" applyBorder="1" applyAlignment="1" applyProtection="1">
      <alignment horizontal="center" vertical="center" wrapText="1"/>
      <protection/>
    </xf>
    <xf numFmtId="0" fontId="13" fillId="35" borderId="29" xfId="0" applyFont="1" applyFill="1" applyBorder="1" applyAlignment="1" applyProtection="1">
      <alignment horizontal="center" vertical="center" wrapText="1"/>
      <protection/>
    </xf>
    <xf numFmtId="0" fontId="72" fillId="0" borderId="26" xfId="0" applyFont="1" applyBorder="1" applyAlignment="1" applyProtection="1">
      <alignment horizontal="center" vertical="center" wrapText="1"/>
      <protection/>
    </xf>
    <xf numFmtId="0" fontId="18" fillId="0" borderId="73" xfId="51" applyNumberFormat="1" applyFont="1" applyFill="1" applyBorder="1" applyAlignment="1" applyProtection="1">
      <alignment vertical="center" shrinkToFit="1"/>
      <protection/>
    </xf>
    <xf numFmtId="0" fontId="72" fillId="0" borderId="33" xfId="0" applyFont="1" applyFill="1" applyBorder="1" applyAlignment="1" applyProtection="1">
      <alignment vertical="center" shrinkToFit="1"/>
      <protection/>
    </xf>
    <xf numFmtId="0" fontId="72" fillId="33" borderId="29" xfId="0" applyFont="1" applyFill="1" applyBorder="1" applyAlignment="1" applyProtection="1">
      <alignment horizontal="center" vertical="center" wrapText="1"/>
      <protection locked="0"/>
    </xf>
    <xf numFmtId="0" fontId="72" fillId="33" borderId="26" xfId="0" applyFont="1" applyFill="1" applyBorder="1" applyAlignment="1" applyProtection="1">
      <alignment horizontal="center" vertical="center" wrapText="1"/>
      <protection locked="0"/>
    </xf>
    <xf numFmtId="186" fontId="18" fillId="33" borderId="29" xfId="51" applyNumberFormat="1" applyFont="1" applyFill="1" applyBorder="1" applyAlignment="1" applyProtection="1">
      <alignment vertical="center" shrinkToFit="1"/>
      <protection locked="0"/>
    </xf>
    <xf numFmtId="186" fontId="72" fillId="0" borderId="26" xfId="0" applyNumberFormat="1" applyFont="1" applyBorder="1" applyAlignment="1" applyProtection="1">
      <alignment vertical="center" shrinkToFit="1"/>
      <protection locked="0"/>
    </xf>
    <xf numFmtId="0" fontId="16" fillId="35" borderId="15" xfId="0" applyFont="1" applyFill="1" applyBorder="1" applyAlignment="1" applyProtection="1">
      <alignment horizontal="left" vertical="center" wrapText="1"/>
      <protection/>
    </xf>
    <xf numFmtId="0" fontId="73" fillId="0" borderId="11" xfId="0" applyFont="1" applyBorder="1" applyAlignment="1" applyProtection="1">
      <alignment horizontal="left" vertical="center" wrapText="1"/>
      <protection/>
    </xf>
    <xf numFmtId="0" fontId="73" fillId="0" borderId="16" xfId="0" applyFont="1" applyBorder="1" applyAlignment="1" applyProtection="1">
      <alignment horizontal="left" vertical="center" wrapText="1"/>
      <protection/>
    </xf>
    <xf numFmtId="0" fontId="73" fillId="0" borderId="13" xfId="0" applyFont="1" applyBorder="1" applyAlignment="1" applyProtection="1">
      <alignment horizontal="left" vertical="center" wrapText="1"/>
      <protection/>
    </xf>
    <xf numFmtId="0" fontId="18" fillId="35" borderId="87" xfId="0" applyFont="1" applyFill="1" applyBorder="1" applyAlignment="1" applyProtection="1">
      <alignment vertical="center" shrinkToFit="1"/>
      <protection/>
    </xf>
    <xf numFmtId="180" fontId="18" fillId="0" borderId="89" xfId="0" applyNumberFormat="1" applyFont="1" applyFill="1" applyBorder="1" applyAlignment="1" applyProtection="1">
      <alignment vertical="center" shrinkToFit="1"/>
      <protection/>
    </xf>
    <xf numFmtId="0" fontId="72" fillId="0" borderId="90" xfId="0" applyFont="1" applyFill="1" applyBorder="1" applyAlignment="1" applyProtection="1">
      <alignment vertical="center" shrinkToFit="1"/>
      <protection/>
    </xf>
    <xf numFmtId="0" fontId="73" fillId="0" borderId="28" xfId="0" applyFont="1" applyBorder="1" applyAlignment="1" applyProtection="1">
      <alignment horizontal="center" vertical="center" wrapText="1"/>
      <protection/>
    </xf>
    <xf numFmtId="0" fontId="73" fillId="0" borderId="25" xfId="0" applyFont="1" applyBorder="1" applyAlignment="1" applyProtection="1">
      <alignment horizontal="center" vertical="center" wrapText="1"/>
      <protection/>
    </xf>
    <xf numFmtId="0" fontId="14" fillId="35" borderId="34" xfId="0" applyFont="1" applyFill="1" applyBorder="1" applyAlignment="1" applyProtection="1">
      <alignment horizontal="center" vertical="center"/>
      <protection/>
    </xf>
    <xf numFmtId="0" fontId="14" fillId="35" borderId="28" xfId="0" applyFont="1" applyFill="1" applyBorder="1" applyAlignment="1" applyProtection="1">
      <alignment horizontal="center" vertical="center"/>
      <protection/>
    </xf>
    <xf numFmtId="0" fontId="14" fillId="35" borderId="25" xfId="0" applyFont="1" applyFill="1" applyBorder="1" applyAlignment="1" applyProtection="1">
      <alignment horizontal="center" vertical="center"/>
      <protection/>
    </xf>
    <xf numFmtId="0" fontId="16" fillId="35" borderId="34" xfId="0" applyFont="1" applyFill="1" applyBorder="1" applyAlignment="1" applyProtection="1">
      <alignment horizontal="center" vertical="center"/>
      <protection/>
    </xf>
    <xf numFmtId="0" fontId="16" fillId="35" borderId="28" xfId="0" applyFont="1" applyFill="1" applyBorder="1" applyAlignment="1" applyProtection="1">
      <alignment horizontal="center" vertical="center"/>
      <protection/>
    </xf>
    <xf numFmtId="0" fontId="16" fillId="35" borderId="25" xfId="0" applyFont="1" applyFill="1" applyBorder="1" applyAlignment="1" applyProtection="1">
      <alignment horizontal="center" vertical="center"/>
      <protection/>
    </xf>
    <xf numFmtId="0" fontId="16" fillId="35" borderId="15" xfId="0" applyFont="1" applyFill="1" applyBorder="1" applyAlignment="1" applyProtection="1">
      <alignment horizontal="center" vertical="center"/>
      <protection/>
    </xf>
    <xf numFmtId="0" fontId="72" fillId="0" borderId="22" xfId="0" applyFont="1" applyBorder="1" applyAlignment="1" applyProtection="1">
      <alignment vertical="center"/>
      <protection/>
    </xf>
    <xf numFmtId="0" fontId="13" fillId="33" borderId="29" xfId="0" applyFont="1" applyFill="1" applyBorder="1" applyAlignment="1" applyProtection="1">
      <alignment vertical="center" wrapText="1"/>
      <protection locked="0"/>
    </xf>
    <xf numFmtId="0" fontId="72" fillId="0" borderId="26" xfId="0" applyFont="1" applyBorder="1" applyAlignment="1" applyProtection="1">
      <alignment vertical="center" wrapText="1"/>
      <protection locked="0"/>
    </xf>
    <xf numFmtId="49" fontId="13" fillId="33" borderId="29" xfId="0" applyNumberFormat="1" applyFont="1" applyFill="1" applyBorder="1" applyAlignment="1" applyProtection="1">
      <alignment vertical="center" wrapText="1"/>
      <protection locked="0"/>
    </xf>
    <xf numFmtId="49" fontId="27" fillId="0" borderId="29" xfId="0" applyNumberFormat="1" applyFont="1" applyFill="1" applyBorder="1" applyAlignment="1" applyProtection="1">
      <alignment horizontal="center" vertical="center" wrapText="1"/>
      <protection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49" fontId="27" fillId="0" borderId="19" xfId="0" applyNumberFormat="1" applyFont="1" applyFill="1" applyBorder="1" applyAlignment="1" applyProtection="1">
      <alignment horizontal="center" vertical="center" wrapText="1"/>
      <protection/>
    </xf>
    <xf numFmtId="49" fontId="13" fillId="33" borderId="26" xfId="0" applyNumberFormat="1" applyFont="1" applyFill="1" applyBorder="1" applyAlignment="1" applyProtection="1">
      <alignment vertical="center" wrapText="1"/>
      <protection locked="0"/>
    </xf>
    <xf numFmtId="49" fontId="13" fillId="33" borderId="29" xfId="0" applyNumberFormat="1" applyFont="1" applyFill="1" applyBorder="1" applyAlignment="1" applyProtection="1">
      <alignment horizontal="left" vertical="center" wrapText="1"/>
      <protection locked="0"/>
    </xf>
    <xf numFmtId="0" fontId="72" fillId="0" borderId="19" xfId="0" applyFont="1" applyBorder="1" applyAlignment="1" applyProtection="1">
      <alignment horizontal="left" vertical="center" wrapText="1"/>
      <protection locked="0"/>
    </xf>
    <xf numFmtId="0" fontId="72" fillId="0" borderId="26" xfId="0" applyFont="1" applyBorder="1" applyAlignment="1" applyProtection="1">
      <alignment horizontal="left" vertical="center" wrapText="1"/>
      <protection locked="0"/>
    </xf>
    <xf numFmtId="0" fontId="18" fillId="35" borderId="82" xfId="0" applyFont="1" applyFill="1" applyBorder="1" applyAlignment="1" applyProtection="1">
      <alignment horizontal="center" vertical="center"/>
      <protection/>
    </xf>
    <xf numFmtId="0" fontId="18" fillId="35" borderId="79" xfId="0" applyFont="1" applyFill="1" applyBorder="1" applyAlignment="1" applyProtection="1">
      <alignment horizontal="center" vertical="center"/>
      <protection/>
    </xf>
    <xf numFmtId="0" fontId="18" fillId="35" borderId="91" xfId="0" applyFont="1" applyFill="1" applyBorder="1" applyAlignment="1" applyProtection="1">
      <alignment horizontal="center" vertical="center"/>
      <protection/>
    </xf>
    <xf numFmtId="0" fontId="23" fillId="35" borderId="85" xfId="62" applyFont="1" applyFill="1" applyBorder="1" applyAlignment="1" applyProtection="1">
      <alignment horizontal="center" vertical="center" wrapText="1"/>
      <protection/>
    </xf>
    <xf numFmtId="0" fontId="23" fillId="35" borderId="83" xfId="62" applyFont="1" applyFill="1" applyBorder="1" applyAlignment="1" applyProtection="1">
      <alignment horizontal="center" vertical="center" wrapText="1"/>
      <protection/>
    </xf>
    <xf numFmtId="0" fontId="23" fillId="35" borderId="16" xfId="62" applyFont="1" applyFill="1" applyBorder="1" applyAlignment="1" applyProtection="1">
      <alignment horizontal="center" vertical="center" wrapText="1"/>
      <protection/>
    </xf>
    <xf numFmtId="0" fontId="23" fillId="35" borderId="0" xfId="62" applyFont="1" applyFill="1" applyBorder="1" applyAlignment="1" applyProtection="1">
      <alignment horizontal="center" vertical="center" wrapText="1"/>
      <protection/>
    </xf>
    <xf numFmtId="0" fontId="23" fillId="35" borderId="74" xfId="62" applyFont="1" applyFill="1" applyBorder="1" applyAlignment="1" applyProtection="1">
      <alignment horizontal="center" vertical="center" wrapText="1"/>
      <protection/>
    </xf>
    <xf numFmtId="0" fontId="23" fillId="35" borderId="10" xfId="62" applyFont="1" applyFill="1" applyBorder="1" applyAlignment="1" applyProtection="1">
      <alignment horizontal="center" vertical="center" wrapText="1"/>
      <protection/>
    </xf>
    <xf numFmtId="0" fontId="18" fillId="35" borderId="85" xfId="0" applyFont="1" applyFill="1" applyBorder="1" applyAlignment="1" applyProtection="1">
      <alignment horizontal="center" vertical="center" wrapText="1"/>
      <protection/>
    </xf>
    <xf numFmtId="0" fontId="18" fillId="35" borderId="16" xfId="0" applyFont="1" applyFill="1" applyBorder="1" applyAlignment="1" applyProtection="1">
      <alignment horizontal="center" vertical="center" wrapText="1"/>
      <protection/>
    </xf>
    <xf numFmtId="0" fontId="18" fillId="35" borderId="74" xfId="0" applyFont="1" applyFill="1" applyBorder="1" applyAlignment="1" applyProtection="1">
      <alignment horizontal="center" vertical="center" wrapText="1"/>
      <protection/>
    </xf>
    <xf numFmtId="0" fontId="14" fillId="35" borderId="85" xfId="0" applyFont="1" applyFill="1" applyBorder="1" applyAlignment="1" applyProtection="1">
      <alignment horizontal="center" vertical="center" wrapText="1"/>
      <protection/>
    </xf>
    <xf numFmtId="0" fontId="14" fillId="35" borderId="83" xfId="0" applyFont="1" applyFill="1" applyBorder="1" applyAlignment="1" applyProtection="1">
      <alignment horizontal="center" vertical="center" wrapText="1"/>
      <protection/>
    </xf>
    <xf numFmtId="0" fontId="14" fillId="35" borderId="84" xfId="0" applyFont="1" applyFill="1" applyBorder="1" applyAlignment="1" applyProtection="1">
      <alignment horizontal="center" vertical="center" wrapText="1"/>
      <protection/>
    </xf>
    <xf numFmtId="0" fontId="23" fillId="35" borderId="84" xfId="62" applyFont="1" applyFill="1" applyBorder="1" applyAlignment="1" applyProtection="1">
      <alignment horizontal="center" vertical="center" wrapText="1"/>
      <protection/>
    </xf>
    <xf numFmtId="0" fontId="23" fillId="35" borderId="22" xfId="62" applyFont="1" applyFill="1" applyBorder="1" applyAlignment="1" applyProtection="1">
      <alignment horizontal="center" vertical="center" wrapText="1"/>
      <protection/>
    </xf>
    <xf numFmtId="0" fontId="23" fillId="35" borderId="92" xfId="62" applyFont="1" applyFill="1" applyBorder="1" applyAlignment="1" applyProtection="1">
      <alignment horizontal="center" vertical="center" wrapText="1"/>
      <protection/>
    </xf>
    <xf numFmtId="0" fontId="23" fillId="35" borderId="86" xfId="62" applyFont="1" applyFill="1" applyBorder="1" applyAlignment="1" applyProtection="1">
      <alignment horizontal="center" vertical="center" wrapText="1"/>
      <protection/>
    </xf>
    <xf numFmtId="0" fontId="23" fillId="35" borderId="80" xfId="62" applyFont="1" applyFill="1" applyBorder="1" applyAlignment="1" applyProtection="1">
      <alignment horizontal="center" vertical="center" wrapText="1"/>
      <protection/>
    </xf>
    <xf numFmtId="0" fontId="23" fillId="35" borderId="65" xfId="62" applyFont="1" applyFill="1" applyBorder="1" applyAlignment="1" applyProtection="1">
      <alignment horizontal="center" vertical="center" wrapText="1"/>
      <protection/>
    </xf>
    <xf numFmtId="0" fontId="23" fillId="35" borderId="79" xfId="62" applyFont="1" applyFill="1" applyBorder="1" applyAlignment="1" applyProtection="1">
      <alignment horizontal="center" vertical="center" wrapText="1"/>
      <protection/>
    </xf>
    <xf numFmtId="14" fontId="23" fillId="35" borderId="68" xfId="62" applyNumberFormat="1" applyFont="1" applyFill="1" applyBorder="1" applyAlignment="1" applyProtection="1">
      <alignment horizontal="center" vertical="center" textRotation="255" wrapText="1"/>
      <protection/>
    </xf>
    <xf numFmtId="14" fontId="23" fillId="35" borderId="69" xfId="62" applyNumberFormat="1" applyFont="1" applyFill="1" applyBorder="1" applyAlignment="1" applyProtection="1">
      <alignment horizontal="center" vertical="center" textRotation="255" wrapText="1"/>
      <protection/>
    </xf>
    <xf numFmtId="14" fontId="23" fillId="35" borderId="93" xfId="62" applyNumberFormat="1" applyFont="1" applyFill="1" applyBorder="1" applyAlignment="1" applyProtection="1">
      <alignment horizontal="center" vertical="center" textRotation="255" wrapText="1"/>
      <protection/>
    </xf>
    <xf numFmtId="0" fontId="24" fillId="35" borderId="70" xfId="62" applyFont="1" applyFill="1" applyBorder="1" applyAlignment="1" applyProtection="1">
      <alignment horizontal="distributed" vertical="center"/>
      <protection/>
    </xf>
    <xf numFmtId="0" fontId="24" fillId="35" borderId="40" xfId="62" applyFont="1" applyFill="1" applyBorder="1" applyAlignment="1" applyProtection="1">
      <alignment horizontal="distributed" vertical="center"/>
      <protection/>
    </xf>
    <xf numFmtId="0" fontId="24" fillId="35" borderId="81" xfId="62" applyFont="1" applyFill="1" applyBorder="1" applyAlignment="1" applyProtection="1">
      <alignment horizontal="distributed" vertical="center"/>
      <protection/>
    </xf>
    <xf numFmtId="0" fontId="72" fillId="0" borderId="79" xfId="0" applyFont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vertical="center"/>
      <protection/>
    </xf>
    <xf numFmtId="0" fontId="24" fillId="35" borderId="29" xfId="62" applyFont="1" applyFill="1" applyBorder="1" applyAlignment="1" applyProtection="1">
      <alignment horizontal="distributed" vertical="center"/>
      <protection/>
    </xf>
    <xf numFmtId="0" fontId="24" fillId="35" borderId="19" xfId="62" applyFont="1" applyFill="1" applyBorder="1" applyAlignment="1" applyProtection="1">
      <alignment horizontal="distributed" vertical="center"/>
      <protection/>
    </xf>
    <xf numFmtId="0" fontId="24" fillId="35" borderId="26" xfId="62" applyFont="1" applyFill="1" applyBorder="1" applyAlignment="1" applyProtection="1">
      <alignment horizontal="distributed" vertical="center"/>
      <protection/>
    </xf>
    <xf numFmtId="0" fontId="24" fillId="35" borderId="34" xfId="62" applyFont="1" applyFill="1" applyBorder="1" applyAlignment="1" applyProtection="1">
      <alignment horizontal="distributed" vertical="center"/>
      <protection/>
    </xf>
    <xf numFmtId="0" fontId="24" fillId="35" borderId="25" xfId="62" applyFont="1" applyFill="1" applyBorder="1" applyAlignment="1" applyProtection="1">
      <alignment horizontal="distributed" vertical="center"/>
      <protection/>
    </xf>
    <xf numFmtId="0" fontId="24" fillId="35" borderId="34" xfId="62" applyFont="1" applyFill="1" applyBorder="1" applyAlignment="1" applyProtection="1">
      <alignment horizontal="distributed" vertical="center" wrapText="1"/>
      <protection/>
    </xf>
    <xf numFmtId="0" fontId="72" fillId="0" borderId="25" xfId="0" applyFont="1" applyBorder="1" applyAlignment="1">
      <alignment horizontal="distributed" vertical="center"/>
    </xf>
    <xf numFmtId="0" fontId="72" fillId="0" borderId="26" xfId="0" applyFont="1" applyBorder="1" applyAlignment="1">
      <alignment vertical="center"/>
    </xf>
    <xf numFmtId="0" fontId="24" fillId="35" borderId="28" xfId="62" applyFont="1" applyFill="1" applyBorder="1" applyAlignment="1" applyProtection="1">
      <alignment horizontal="distributed" vertical="center"/>
      <protection/>
    </xf>
    <xf numFmtId="0" fontId="14" fillId="35" borderId="94" xfId="0" applyFont="1" applyFill="1" applyBorder="1" applyAlignment="1" applyProtection="1">
      <alignment horizontal="center" vertical="center" textRotation="255"/>
      <protection/>
    </xf>
    <xf numFmtId="0" fontId="14" fillId="35" borderId="79" xfId="0" applyFont="1" applyFill="1" applyBorder="1" applyAlignment="1" applyProtection="1">
      <alignment horizontal="center" vertical="center" textRotation="255"/>
      <protection/>
    </xf>
    <xf numFmtId="0" fontId="24" fillId="35" borderId="95" xfId="62" applyFont="1" applyFill="1" applyBorder="1" applyAlignment="1" applyProtection="1">
      <alignment horizontal="distributed" vertical="center" wrapText="1"/>
      <protection/>
    </xf>
    <xf numFmtId="0" fontId="18" fillId="35" borderId="25" xfId="0" applyFont="1" applyFill="1" applyBorder="1" applyAlignment="1" applyProtection="1">
      <alignment horizontal="distributed" vertical="center" wrapText="1"/>
      <protection/>
    </xf>
    <xf numFmtId="0" fontId="24" fillId="35" borderId="56" xfId="62" applyFont="1" applyFill="1" applyBorder="1" applyAlignment="1" applyProtection="1">
      <alignment horizontal="distributed" vertical="center"/>
      <protection/>
    </xf>
    <xf numFmtId="0" fontId="24" fillId="35" borderId="96" xfId="62" applyFont="1" applyFill="1" applyBorder="1" applyAlignment="1" applyProtection="1">
      <alignment horizontal="distributed" vertical="center"/>
      <protection/>
    </xf>
    <xf numFmtId="0" fontId="18" fillId="35" borderId="29" xfId="0" applyFont="1" applyFill="1" applyBorder="1" applyAlignment="1" applyProtection="1">
      <alignment horizontal="distributed" vertical="center"/>
      <protection/>
    </xf>
    <xf numFmtId="0" fontId="18" fillId="35" borderId="19" xfId="0" applyFont="1" applyFill="1" applyBorder="1" applyAlignment="1" applyProtection="1">
      <alignment horizontal="distributed" vertical="center"/>
      <protection/>
    </xf>
    <xf numFmtId="0" fontId="18" fillId="35" borderId="26" xfId="0" applyFont="1" applyFill="1" applyBorder="1" applyAlignment="1" applyProtection="1">
      <alignment horizontal="distributed" vertical="center"/>
      <protection/>
    </xf>
    <xf numFmtId="0" fontId="18" fillId="35" borderId="97" xfId="0" applyFont="1" applyFill="1" applyBorder="1" applyAlignment="1" applyProtection="1">
      <alignment horizontal="center" vertical="center" wrapText="1"/>
      <protection/>
    </xf>
    <xf numFmtId="0" fontId="18" fillId="35" borderId="98" xfId="0" applyFont="1" applyFill="1" applyBorder="1" applyAlignment="1" applyProtection="1">
      <alignment horizontal="center" vertical="center" wrapText="1"/>
      <protection/>
    </xf>
    <xf numFmtId="0" fontId="24" fillId="35" borderId="29" xfId="62" applyFont="1" applyFill="1" applyBorder="1" applyAlignment="1" applyProtection="1">
      <alignment horizontal="distributed" vertical="center" wrapText="1"/>
      <protection/>
    </xf>
    <xf numFmtId="0" fontId="24" fillId="35" borderId="19" xfId="62" applyFont="1" applyFill="1" applyBorder="1" applyAlignment="1" applyProtection="1">
      <alignment horizontal="distributed" vertical="center" wrapText="1"/>
      <protection/>
    </xf>
    <xf numFmtId="0" fontId="24" fillId="35" borderId="26" xfId="62" applyFont="1" applyFill="1" applyBorder="1" applyAlignment="1" applyProtection="1">
      <alignment horizontal="distributed" vertical="center" wrapText="1"/>
      <protection/>
    </xf>
    <xf numFmtId="0" fontId="24" fillId="35" borderId="99" xfId="62" applyFont="1" applyFill="1" applyBorder="1" applyAlignment="1" applyProtection="1">
      <alignment horizontal="distributed" vertical="center"/>
      <protection/>
    </xf>
    <xf numFmtId="0" fontId="24" fillId="35" borderId="49" xfId="62" applyFont="1" applyFill="1" applyBorder="1" applyAlignment="1" applyProtection="1">
      <alignment horizontal="distributed" vertical="center"/>
      <protection/>
    </xf>
    <xf numFmtId="0" fontId="24" fillId="35" borderId="100" xfId="62" applyFont="1" applyFill="1" applyBorder="1" applyAlignment="1" applyProtection="1">
      <alignment horizontal="distributed" vertical="center"/>
      <protection/>
    </xf>
    <xf numFmtId="0" fontId="18" fillId="35" borderId="101" xfId="0" applyFont="1" applyFill="1" applyBorder="1" applyAlignment="1" applyProtection="1">
      <alignment horizontal="center" vertical="center" wrapText="1"/>
      <protection locked="0"/>
    </xf>
    <xf numFmtId="0" fontId="18" fillId="35" borderId="102" xfId="0" applyFont="1" applyFill="1" applyBorder="1" applyAlignment="1" applyProtection="1">
      <alignment horizontal="center" vertical="center" wrapText="1"/>
      <protection locked="0"/>
    </xf>
    <xf numFmtId="0" fontId="27" fillId="35" borderId="91" xfId="0" applyFont="1" applyFill="1" applyBorder="1" applyAlignment="1" applyProtection="1">
      <alignment horizontal="center" vertical="center"/>
      <protection/>
    </xf>
    <xf numFmtId="0" fontId="14" fillId="35" borderId="65" xfId="0" applyFont="1" applyFill="1" applyBorder="1" applyAlignment="1" applyProtection="1">
      <alignment horizontal="center" vertical="center"/>
      <protection/>
    </xf>
    <xf numFmtId="0" fontId="18" fillId="35" borderId="101" xfId="0" applyFont="1" applyFill="1" applyBorder="1" applyAlignment="1" applyProtection="1">
      <alignment horizontal="center" vertical="center" wrapText="1"/>
      <protection/>
    </xf>
    <xf numFmtId="0" fontId="18" fillId="35" borderId="102" xfId="0" applyFont="1" applyFill="1" applyBorder="1" applyAlignment="1" applyProtection="1">
      <alignment horizontal="center" vertical="center" wrapText="1"/>
      <protection/>
    </xf>
    <xf numFmtId="0" fontId="18" fillId="35" borderId="29" xfId="0" applyFont="1" applyFill="1" applyBorder="1" applyAlignment="1" applyProtection="1">
      <alignment horizontal="distributed" vertical="center" shrinkToFit="1"/>
      <protection/>
    </xf>
    <xf numFmtId="0" fontId="18" fillId="35" borderId="19" xfId="0" applyFont="1" applyFill="1" applyBorder="1" applyAlignment="1" applyProtection="1">
      <alignment horizontal="distributed" vertical="center" shrinkToFit="1"/>
      <protection/>
    </xf>
    <xf numFmtId="0" fontId="18" fillId="35" borderId="26" xfId="0" applyFont="1" applyFill="1" applyBorder="1" applyAlignment="1" applyProtection="1">
      <alignment horizontal="distributed" vertical="center" shrinkToFit="1"/>
      <protection/>
    </xf>
    <xf numFmtId="0" fontId="18" fillId="35" borderId="73" xfId="0" applyFont="1" applyFill="1" applyBorder="1" applyAlignment="1" applyProtection="1">
      <alignment horizontal="center" vertical="center" wrapText="1"/>
      <protection/>
    </xf>
    <xf numFmtId="0" fontId="18" fillId="35" borderId="103" xfId="0" applyFont="1" applyFill="1" applyBorder="1" applyAlignment="1" applyProtection="1">
      <alignment horizontal="center" vertical="center" wrapText="1"/>
      <protection/>
    </xf>
    <xf numFmtId="0" fontId="18" fillId="35" borderId="75" xfId="0" applyFont="1" applyFill="1" applyBorder="1" applyAlignment="1" applyProtection="1">
      <alignment horizontal="distributed" vertical="center"/>
      <protection/>
    </xf>
    <xf numFmtId="0" fontId="18" fillId="35" borderId="76" xfId="0" applyFont="1" applyFill="1" applyBorder="1" applyAlignment="1" applyProtection="1">
      <alignment horizontal="distributed" vertical="center"/>
      <protection/>
    </xf>
    <xf numFmtId="0" fontId="18" fillId="35" borderId="104" xfId="0" applyFont="1" applyFill="1" applyBorder="1" applyAlignment="1" applyProtection="1">
      <alignment horizontal="distributed" vertical="center"/>
      <protection/>
    </xf>
    <xf numFmtId="0" fontId="18" fillId="35" borderId="105" xfId="0" applyFont="1" applyFill="1" applyBorder="1" applyAlignment="1" applyProtection="1">
      <alignment horizontal="center" vertical="center" wrapText="1"/>
      <protection/>
    </xf>
    <xf numFmtId="0" fontId="18" fillId="35" borderId="106" xfId="0" applyFont="1" applyFill="1" applyBorder="1" applyAlignment="1" applyProtection="1">
      <alignment horizontal="center" vertical="center" wrapText="1"/>
      <protection/>
    </xf>
    <xf numFmtId="0" fontId="14" fillId="35" borderId="82" xfId="0" applyFont="1" applyFill="1" applyBorder="1" applyAlignment="1" applyProtection="1">
      <alignment horizontal="center" vertical="center"/>
      <protection/>
    </xf>
    <xf numFmtId="0" fontId="14" fillId="35" borderId="83" xfId="0" applyFont="1" applyFill="1" applyBorder="1" applyAlignment="1" applyProtection="1">
      <alignment horizontal="center" vertical="center"/>
      <protection/>
    </xf>
    <xf numFmtId="0" fontId="14" fillId="35" borderId="91" xfId="0" applyFont="1" applyFill="1" applyBorder="1" applyAlignment="1" applyProtection="1">
      <alignment horizontal="center" vertical="center"/>
      <protection/>
    </xf>
    <xf numFmtId="0" fontId="14" fillId="35" borderId="10" xfId="0" applyFont="1" applyFill="1" applyBorder="1" applyAlignment="1" applyProtection="1">
      <alignment horizontal="center" vertical="center"/>
      <protection/>
    </xf>
    <xf numFmtId="0" fontId="27" fillId="35" borderId="107" xfId="0" applyFont="1" applyFill="1" applyBorder="1" applyAlignment="1" applyProtection="1">
      <alignment horizontal="center" vertical="center"/>
      <protection/>
    </xf>
    <xf numFmtId="0" fontId="27" fillId="35" borderId="61" xfId="0" applyFont="1" applyFill="1" applyBorder="1" applyAlignment="1" applyProtection="1">
      <alignment horizontal="center" vertical="center"/>
      <protection/>
    </xf>
    <xf numFmtId="0" fontId="23" fillId="35" borderId="108" xfId="62" applyFont="1" applyFill="1" applyBorder="1" applyAlignment="1" applyProtection="1">
      <alignment horizontal="center" vertical="center" wrapText="1"/>
      <protection/>
    </xf>
    <xf numFmtId="0" fontId="23" fillId="35" borderId="28" xfId="62" applyFont="1" applyFill="1" applyBorder="1" applyAlignment="1" applyProtection="1">
      <alignment horizontal="center" vertical="center" wrapText="1"/>
      <protection/>
    </xf>
    <xf numFmtId="0" fontId="23" fillId="35" borderId="36" xfId="62" applyFont="1" applyFill="1" applyBorder="1" applyAlignment="1" applyProtection="1">
      <alignment horizontal="center" vertical="center" wrapText="1"/>
      <protection/>
    </xf>
    <xf numFmtId="0" fontId="14" fillId="35" borderId="16" xfId="0" applyFont="1" applyFill="1" applyBorder="1" applyAlignment="1" applyProtection="1">
      <alignment horizontal="center" vertical="center" wrapText="1"/>
      <protection/>
    </xf>
    <xf numFmtId="0" fontId="14" fillId="35" borderId="74" xfId="0" applyFont="1" applyFill="1" applyBorder="1" applyAlignment="1" applyProtection="1">
      <alignment horizontal="center" vertical="center" wrapText="1"/>
      <protection/>
    </xf>
    <xf numFmtId="0" fontId="16" fillId="35" borderId="70" xfId="0" applyFont="1" applyFill="1" applyBorder="1" applyAlignment="1" applyProtection="1">
      <alignment horizontal="center" vertical="center" wrapText="1"/>
      <protection/>
    </xf>
    <xf numFmtId="0" fontId="16" fillId="35" borderId="40" xfId="0" applyFont="1" applyFill="1" applyBorder="1" applyAlignment="1" applyProtection="1">
      <alignment horizontal="center" vertical="center" wrapText="1"/>
      <protection/>
    </xf>
    <xf numFmtId="0" fontId="16" fillId="35" borderId="81" xfId="0" applyFont="1" applyFill="1" applyBorder="1" applyAlignment="1" applyProtection="1">
      <alignment horizontal="center" vertical="center" wrapText="1"/>
      <protection/>
    </xf>
    <xf numFmtId="0" fontId="14" fillId="35" borderId="68" xfId="0" applyFont="1" applyFill="1" applyBorder="1" applyAlignment="1" applyProtection="1">
      <alignment vertical="center" textRotation="255"/>
      <protection/>
    </xf>
    <xf numFmtId="0" fontId="72" fillId="0" borderId="69" xfId="0" applyFont="1" applyBorder="1" applyAlignment="1" applyProtection="1">
      <alignment vertical="center" textRotation="255"/>
      <protection/>
    </xf>
    <xf numFmtId="56" fontId="23" fillId="35" borderId="108" xfId="62" applyNumberFormat="1" applyFont="1" applyFill="1" applyBorder="1" applyAlignment="1" applyProtection="1">
      <alignment horizontal="distributed" vertical="center" wrapText="1" indent="1"/>
      <protection/>
    </xf>
    <xf numFmtId="0" fontId="23" fillId="35" borderId="28" xfId="62" applyFont="1" applyFill="1" applyBorder="1" applyAlignment="1" applyProtection="1">
      <alignment horizontal="distributed" vertical="center" wrapText="1" indent="1"/>
      <protection/>
    </xf>
    <xf numFmtId="0" fontId="23" fillId="35" borderId="25" xfId="62" applyFont="1" applyFill="1" applyBorder="1" applyAlignment="1" applyProtection="1">
      <alignment horizontal="distributed" vertical="center" wrapText="1" indent="1"/>
      <protection/>
    </xf>
    <xf numFmtId="0" fontId="23" fillId="35" borderId="70" xfId="62" applyFont="1" applyFill="1" applyBorder="1" applyAlignment="1" applyProtection="1">
      <alignment horizontal="distributed" vertical="center" wrapText="1" indent="1"/>
      <protection/>
    </xf>
    <xf numFmtId="0" fontId="23" fillId="35" borderId="40" xfId="62" applyFont="1" applyFill="1" applyBorder="1" applyAlignment="1" applyProtection="1">
      <alignment horizontal="distributed" vertical="center" wrapText="1" indent="1"/>
      <protection/>
    </xf>
    <xf numFmtId="0" fontId="23" fillId="35" borderId="29" xfId="62" applyFont="1" applyFill="1" applyBorder="1" applyAlignment="1" applyProtection="1">
      <alignment horizontal="distributed" vertical="center" indent="1"/>
      <protection/>
    </xf>
    <xf numFmtId="0" fontId="72" fillId="35" borderId="19" xfId="0" applyFont="1" applyFill="1" applyBorder="1" applyAlignment="1" applyProtection="1">
      <alignment horizontal="distributed" vertical="center" indent="1"/>
      <protection/>
    </xf>
    <xf numFmtId="0" fontId="25" fillId="35" borderId="29" xfId="62" applyFont="1" applyFill="1" applyBorder="1" applyAlignment="1" applyProtection="1">
      <alignment horizontal="distributed" vertical="center" wrapText="1" indent="1"/>
      <protection/>
    </xf>
    <xf numFmtId="56" fontId="23" fillId="35" borderId="34" xfId="62" applyNumberFormat="1" applyFont="1" applyFill="1" applyBorder="1" applyAlignment="1" applyProtection="1">
      <alignment horizontal="distributed" vertical="center" wrapText="1" indent="1"/>
      <protection/>
    </xf>
    <xf numFmtId="0" fontId="24" fillId="35" borderId="29" xfId="62" applyFont="1" applyFill="1" applyBorder="1" applyAlignment="1" applyProtection="1">
      <alignment horizontal="distributed" vertical="center" wrapText="1" indent="1"/>
      <protection/>
    </xf>
    <xf numFmtId="0" fontId="23" fillId="35" borderId="34" xfId="62" applyFont="1" applyFill="1" applyBorder="1" applyAlignment="1" applyProtection="1">
      <alignment horizontal="distributed" vertical="center" wrapText="1" indent="1"/>
      <protection/>
    </xf>
    <xf numFmtId="0" fontId="72" fillId="35" borderId="25" xfId="0" applyFont="1" applyFill="1" applyBorder="1" applyAlignment="1" applyProtection="1">
      <alignment horizontal="distributed" vertical="center" indent="1"/>
      <protection/>
    </xf>
    <xf numFmtId="0" fontId="24" fillId="35" borderId="34" xfId="62" applyFont="1" applyFill="1" applyBorder="1" applyAlignment="1" applyProtection="1">
      <alignment horizontal="distributed" vertical="center" wrapText="1" indent="1"/>
      <protection/>
    </xf>
    <xf numFmtId="0" fontId="76" fillId="35" borderId="25" xfId="0" applyFont="1" applyFill="1" applyBorder="1" applyAlignment="1" applyProtection="1">
      <alignment horizontal="distributed" vertical="center" indent="1"/>
      <protection/>
    </xf>
    <xf numFmtId="0" fontId="23" fillId="35" borderId="28" xfId="62" applyFont="1" applyFill="1" applyBorder="1" applyAlignment="1" applyProtection="1">
      <alignment horizontal="distributed" vertical="center" indent="1"/>
      <protection/>
    </xf>
    <xf numFmtId="0" fontId="72" fillId="35" borderId="28" xfId="0" applyFont="1" applyFill="1" applyBorder="1" applyAlignment="1" applyProtection="1">
      <alignment horizontal="distributed" vertical="center" indent="1"/>
      <protection/>
    </xf>
    <xf numFmtId="0" fontId="23" fillId="35" borderId="21" xfId="62" applyFont="1" applyFill="1" applyBorder="1" applyAlignment="1" applyProtection="1">
      <alignment horizontal="distributed" vertical="center" indent="1"/>
      <protection/>
    </xf>
    <xf numFmtId="0" fontId="72" fillId="35" borderId="29" xfId="0" applyFont="1" applyFill="1" applyBorder="1" applyAlignment="1" applyProtection="1">
      <alignment horizontal="distributed" vertical="center" indent="1"/>
      <protection/>
    </xf>
    <xf numFmtId="0" fontId="23" fillId="35" borderId="21" xfId="62" applyFont="1" applyFill="1" applyBorder="1" applyAlignment="1" applyProtection="1">
      <alignment horizontal="distributed" vertical="center" wrapText="1" indent="1"/>
      <protection/>
    </xf>
    <xf numFmtId="0" fontId="72" fillId="35" borderId="21" xfId="0" applyFont="1" applyFill="1" applyBorder="1" applyAlignment="1" applyProtection="1">
      <alignment horizontal="distributed" vertical="center" indent="1"/>
      <protection/>
    </xf>
    <xf numFmtId="0" fontId="14" fillId="33" borderId="29" xfId="0" applyFont="1" applyFill="1" applyBorder="1" applyAlignment="1" applyProtection="1">
      <alignment horizontal="center" vertical="center" shrinkToFit="1"/>
      <protection locked="0"/>
    </xf>
    <xf numFmtId="0" fontId="14" fillId="33" borderId="19" xfId="0" applyFont="1" applyFill="1" applyBorder="1" applyAlignment="1" applyProtection="1">
      <alignment horizontal="center" vertical="center" shrinkToFit="1"/>
      <protection locked="0"/>
    </xf>
    <xf numFmtId="0" fontId="14" fillId="35" borderId="15" xfId="0" applyFont="1" applyFill="1" applyBorder="1" applyAlignment="1" applyProtection="1">
      <alignment horizontal="distributed" vertical="center" indent="1"/>
      <protection/>
    </xf>
    <xf numFmtId="0" fontId="72" fillId="35" borderId="11" xfId="0" applyFont="1" applyFill="1" applyBorder="1" applyAlignment="1" applyProtection="1">
      <alignment horizontal="distributed" vertical="center" indent="1"/>
      <protection/>
    </xf>
    <xf numFmtId="0" fontId="72" fillId="35" borderId="103" xfId="0" applyFont="1" applyFill="1" applyBorder="1" applyAlignment="1" applyProtection="1">
      <alignment horizontal="distributed" vertical="center" shrinkToFit="1"/>
      <protection/>
    </xf>
    <xf numFmtId="0" fontId="72" fillId="35" borderId="109" xfId="0" applyFont="1" applyFill="1" applyBorder="1" applyAlignment="1" applyProtection="1">
      <alignment horizontal="distributed" vertical="center" shrinkToFit="1"/>
      <protection/>
    </xf>
    <xf numFmtId="0" fontId="23" fillId="38" borderId="29" xfId="62" applyFont="1" applyFill="1" applyBorder="1" applyAlignment="1" applyProtection="1">
      <alignment horizontal="left" vertical="center" indent="1" shrinkToFit="1"/>
      <protection locked="0"/>
    </xf>
    <xf numFmtId="0" fontId="72" fillId="38" borderId="19" xfId="0" applyFont="1" applyFill="1" applyBorder="1" applyAlignment="1" applyProtection="1">
      <alignment horizontal="left" vertical="center" indent="1" shrinkToFit="1"/>
      <protection locked="0"/>
    </xf>
    <xf numFmtId="0" fontId="23" fillId="38" borderId="15" xfId="62" applyFont="1" applyFill="1" applyBorder="1" applyAlignment="1" applyProtection="1">
      <alignment horizontal="left" vertical="center" indent="1" shrinkToFit="1"/>
      <protection locked="0"/>
    </xf>
    <xf numFmtId="0" fontId="72" fillId="38" borderId="11" xfId="0" applyFont="1" applyFill="1" applyBorder="1" applyAlignment="1" applyProtection="1">
      <alignment horizontal="left" vertical="center" indent="1" shrinkToFit="1"/>
      <protection locked="0"/>
    </xf>
    <xf numFmtId="0" fontId="14" fillId="35" borderId="21" xfId="0" applyFont="1" applyFill="1" applyBorder="1" applyAlignment="1" applyProtection="1">
      <alignment horizontal="distributed" vertical="center" indent="1"/>
      <protection/>
    </xf>
    <xf numFmtId="0" fontId="14" fillId="35" borderId="74" xfId="0" applyFont="1" applyFill="1" applyBorder="1" applyAlignment="1" applyProtection="1">
      <alignment horizontal="distributed" vertical="center" indent="1"/>
      <protection/>
    </xf>
    <xf numFmtId="0" fontId="72" fillId="35" borderId="10" xfId="0" applyFont="1" applyFill="1" applyBorder="1" applyAlignment="1" applyProtection="1">
      <alignment horizontal="distributed" vertical="center" indent="1"/>
      <protection/>
    </xf>
    <xf numFmtId="0" fontId="72" fillId="0" borderId="107" xfId="0" applyFont="1" applyBorder="1" applyAlignment="1" applyProtection="1">
      <alignment horizontal="distributed" vertical="center"/>
      <protection/>
    </xf>
    <xf numFmtId="0" fontId="72" fillId="0" borderId="110" xfId="0" applyFont="1" applyBorder="1" applyAlignment="1" applyProtection="1">
      <alignment horizontal="distributed" vertical="center"/>
      <protection/>
    </xf>
    <xf numFmtId="0" fontId="72" fillId="0" borderId="111" xfId="0" applyFont="1" applyBorder="1" applyAlignment="1" applyProtection="1">
      <alignment horizontal="distributed" vertical="center"/>
      <protection/>
    </xf>
    <xf numFmtId="0" fontId="72" fillId="35" borderId="101" xfId="0" applyFont="1" applyFill="1" applyBorder="1" applyAlignment="1" applyProtection="1">
      <alignment horizontal="distributed" vertical="center" shrinkToFit="1"/>
      <protection/>
    </xf>
    <xf numFmtId="0" fontId="72" fillId="0" borderId="102" xfId="0" applyFont="1" applyBorder="1" applyAlignment="1" applyProtection="1">
      <alignment horizontal="distributed" vertical="center" shrinkToFit="1"/>
      <protection/>
    </xf>
    <xf numFmtId="0" fontId="14" fillId="35" borderId="68" xfId="0" applyFont="1" applyFill="1" applyBorder="1" applyAlignment="1" applyProtection="1">
      <alignment horizontal="center" vertical="center" textRotation="255"/>
      <protection/>
    </xf>
    <xf numFmtId="0" fontId="14" fillId="35" borderId="69" xfId="0" applyFont="1" applyFill="1" applyBorder="1" applyAlignment="1" applyProtection="1">
      <alignment horizontal="center" vertical="center" textRotation="255"/>
      <protection/>
    </xf>
    <xf numFmtId="0" fontId="14" fillId="35" borderId="66" xfId="0" applyFont="1" applyFill="1" applyBorder="1" applyAlignment="1" applyProtection="1">
      <alignment horizontal="center" vertical="center" textRotation="255"/>
      <protection/>
    </xf>
    <xf numFmtId="0" fontId="14" fillId="35" borderId="70" xfId="0" applyFont="1" applyFill="1" applyBorder="1" applyAlignment="1" applyProtection="1">
      <alignment horizontal="distributed" vertical="center" indent="1"/>
      <protection/>
    </xf>
    <xf numFmtId="0" fontId="72" fillId="35" borderId="40" xfId="0" applyFont="1" applyFill="1" applyBorder="1" applyAlignment="1" applyProtection="1">
      <alignment horizontal="distributed" vertical="center" indent="1"/>
      <protection/>
    </xf>
    <xf numFmtId="0" fontId="14" fillId="35" borderId="29" xfId="0" applyFont="1" applyFill="1" applyBorder="1" applyAlignment="1" applyProtection="1">
      <alignment horizontal="distributed" vertical="center" indent="1"/>
      <protection/>
    </xf>
    <xf numFmtId="0" fontId="14" fillId="35" borderId="11" xfId="0" applyFont="1" applyFill="1" applyBorder="1" applyAlignment="1" applyProtection="1">
      <alignment horizontal="distributed" vertical="center" indent="1"/>
      <protection/>
    </xf>
    <xf numFmtId="0" fontId="14" fillId="35" borderId="20" xfId="0" applyFont="1" applyFill="1" applyBorder="1" applyAlignment="1" applyProtection="1">
      <alignment horizontal="distributed" vertical="center" inden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負荷チェックシート（水谷修正）" xfId="62"/>
    <cellStyle name="Followed Hyperlink" xfId="63"/>
    <cellStyle name="良い" xfId="64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11</xdr:row>
      <xdr:rowOff>47625</xdr:rowOff>
    </xdr:from>
    <xdr:to>
      <xdr:col>13</xdr:col>
      <xdr:colOff>447675</xdr:colOff>
      <xdr:row>11</xdr:row>
      <xdr:rowOff>228600</xdr:rowOff>
    </xdr:to>
    <xdr:sp>
      <xdr:nvSpPr>
        <xdr:cNvPr id="1" name="大かっこ 3"/>
        <xdr:cNvSpPr>
          <a:spLocks/>
        </xdr:cNvSpPr>
      </xdr:nvSpPr>
      <xdr:spPr>
        <a:xfrm>
          <a:off x="3914775" y="2266950"/>
          <a:ext cx="2390775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142875</xdr:colOff>
      <xdr:row>2</xdr:row>
      <xdr:rowOff>95250</xdr:rowOff>
    </xdr:from>
    <xdr:to>
      <xdr:col>8</xdr:col>
      <xdr:colOff>142875</xdr:colOff>
      <xdr:row>4</xdr:row>
      <xdr:rowOff>47625</xdr:rowOff>
    </xdr:to>
    <xdr:sp>
      <xdr:nvSpPr>
        <xdr:cNvPr id="2" name="楕円 1"/>
        <xdr:cNvSpPr>
          <a:spLocks/>
        </xdr:cNvSpPr>
      </xdr:nvSpPr>
      <xdr:spPr>
        <a:xfrm>
          <a:off x="3429000" y="438150"/>
          <a:ext cx="342900" cy="3048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990600</xdr:colOff>
      <xdr:row>14</xdr:row>
      <xdr:rowOff>114300</xdr:rowOff>
    </xdr:from>
    <xdr:to>
      <xdr:col>8</xdr:col>
      <xdr:colOff>19050</xdr:colOff>
      <xdr:row>16</xdr:row>
      <xdr:rowOff>19050</xdr:rowOff>
    </xdr:to>
    <xdr:sp>
      <xdr:nvSpPr>
        <xdr:cNvPr id="3" name="楕円 4"/>
        <xdr:cNvSpPr>
          <a:spLocks/>
        </xdr:cNvSpPr>
      </xdr:nvSpPr>
      <xdr:spPr>
        <a:xfrm>
          <a:off x="3267075" y="2867025"/>
          <a:ext cx="381000" cy="3048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12</xdr:row>
      <xdr:rowOff>9525</xdr:rowOff>
    </xdr:from>
    <xdr:to>
      <xdr:col>16</xdr:col>
      <xdr:colOff>447675</xdr:colOff>
      <xdr:row>12</xdr:row>
      <xdr:rowOff>190500</xdr:rowOff>
    </xdr:to>
    <xdr:sp>
      <xdr:nvSpPr>
        <xdr:cNvPr id="1" name="大かっこ 1"/>
        <xdr:cNvSpPr>
          <a:spLocks/>
        </xdr:cNvSpPr>
      </xdr:nvSpPr>
      <xdr:spPr>
        <a:xfrm>
          <a:off x="3990975" y="2266950"/>
          <a:ext cx="2390775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11</xdr:row>
      <xdr:rowOff>47625</xdr:rowOff>
    </xdr:from>
    <xdr:to>
      <xdr:col>13</xdr:col>
      <xdr:colOff>438150</xdr:colOff>
      <xdr:row>11</xdr:row>
      <xdr:rowOff>228600</xdr:rowOff>
    </xdr:to>
    <xdr:sp>
      <xdr:nvSpPr>
        <xdr:cNvPr id="1" name="大かっこ 2"/>
        <xdr:cNvSpPr>
          <a:spLocks/>
        </xdr:cNvSpPr>
      </xdr:nvSpPr>
      <xdr:spPr>
        <a:xfrm>
          <a:off x="3895725" y="2228850"/>
          <a:ext cx="2390775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f011\&#20849;&#26377;&#25991;&#26360;\05_&#24066;&#27665;&#29983;&#27963;&#37096;\&#29872;&#22659;&#12463;&#12522;&#12540;&#12531;&#23460;1\2011\2011.8%20&#22320;&#29699;&#28201;&#26262;&#21270;&#23550;&#31574;&#20107;&#26989;\8.9%20%20&#25913;&#27491;&#30465;&#12456;&#12493;&#27861;&#12289;&#28201;&#23550;&#27861;&#12289;&#30476;&#26465;&#20363;&#38306;&#36899;&#20107;&#21209;\&#22524;&#29577;&#30476;&#26465;&#20363;&#38306;&#20418;\&#30476;&#26465;&#20363;&#24115;&#31080;&#26360;&#24335;\&#65288;H23&#65289;&#35352;&#20837;&#35201;&#38936;&#31561;\&#20107;&#26989;&#32773;B&#2999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7_&#29872;&#22659;&#32076;&#28168;&#37096;\04_&#29872;&#22659;&#35506;1\2023\360%20&#22320;&#29699;&#28201;&#26262;&#21270;&#23550;&#31574;&#20107;&#26989;\010_&#22320;&#29699;&#28201;&#26262;&#21270;&#23550;&#31574;\110_&#22320;&#29699;&#28201;&#26262;&#21270;&#23550;&#31574;&#26465;&#20363;&#38306;&#20418;\&#25144;&#30000;&#24066;&#28201;&#26262;&#21270;&#23550;&#31574;&#23455;&#34892;&#35336;&#30011;&#26360;(&#20107;&#26989;&#32773;)\&#27096;&#24335;\R4&#65374;\&#12304;&#20844;&#38283;&#29992;&#12305;&#22320;&#29699;&#28201;&#26262;&#21270;&#23550;&#31574;&#35336;&#30011;&#26360;&#24335;(&#31532;&#65297;&#65374;&#65299;&#21495;&#27096;&#24335;&#12289;&#21029;&#28155;&#31639;&#20986;&#36039;&#26009;&#21547;&#12416;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事業所B(1)"/>
      <sheetName val="事業所B(2)"/>
      <sheetName val="事業所B(3)"/>
      <sheetName val="燃料単位換算"/>
      <sheetName val="算定報告様式①"/>
      <sheetName val="算定報告様式②"/>
      <sheetName val="別紙1-1（H22)"/>
      <sheetName val="別紙1-2（H22)"/>
      <sheetName val="別紙2"/>
      <sheetName val="別紙3"/>
      <sheetName val="別紙4"/>
      <sheetName val="別紙5"/>
      <sheetName val="別紙1-1（H14)"/>
      <sheetName val="別紙1-1（H15)"/>
      <sheetName val="別紙1-1（H16) "/>
      <sheetName val="別紙1-1（H17)"/>
      <sheetName val="別紙1-1（H18)"/>
      <sheetName val="別紙1-1（H19)"/>
      <sheetName val="別紙1-1（H20)"/>
      <sheetName val="別紙1-1（H21)"/>
      <sheetName val="別紙1-2（H14)"/>
      <sheetName val="別紙1-2（H15)"/>
      <sheetName val="別紙1-2（H16)"/>
      <sheetName val="別紙1-2（H17)"/>
      <sheetName val="別紙1-2（H18)"/>
      <sheetName val="別紙1-2（H19)"/>
      <sheetName val="別紙1-2（H20)"/>
      <sheetName val="別紙1-2（H21)"/>
      <sheetName val="Sheet1"/>
    </sheetNames>
    <sheetDataSet>
      <sheetData sheetId="8">
        <row r="9">
          <cell r="D9" t="str">
            <v/>
          </cell>
          <cell r="E9" t="str">
            <v/>
          </cell>
        </row>
        <row r="10">
          <cell r="D10" t="str">
            <v/>
          </cell>
          <cell r="E10" t="str">
            <v/>
          </cell>
        </row>
        <row r="11">
          <cell r="D11" t="str">
            <v/>
          </cell>
          <cell r="E11" t="str">
            <v/>
          </cell>
        </row>
        <row r="12">
          <cell r="D12" t="str">
            <v/>
          </cell>
          <cell r="E12" t="str">
            <v/>
          </cell>
        </row>
        <row r="13">
          <cell r="D13" t="str">
            <v/>
          </cell>
          <cell r="E13" t="str">
            <v/>
          </cell>
        </row>
        <row r="14">
          <cell r="D14" t="str">
            <v/>
          </cell>
          <cell r="E14" t="str">
            <v/>
          </cell>
        </row>
        <row r="15">
          <cell r="D15" t="str">
            <v/>
          </cell>
          <cell r="E15" t="str">
            <v/>
          </cell>
        </row>
        <row r="16">
          <cell r="D16" t="str">
            <v/>
          </cell>
          <cell r="E16" t="str">
            <v/>
          </cell>
        </row>
        <row r="17">
          <cell r="D17" t="str">
            <v/>
          </cell>
          <cell r="E17" t="str">
            <v/>
          </cell>
        </row>
        <row r="18">
          <cell r="D18" t="str">
            <v/>
          </cell>
          <cell r="E18" t="str">
            <v/>
          </cell>
        </row>
        <row r="19">
          <cell r="D19" t="str">
            <v/>
          </cell>
          <cell r="E19" t="str">
            <v/>
          </cell>
        </row>
        <row r="20">
          <cell r="D20" t="str">
            <v/>
          </cell>
          <cell r="E20" t="str">
            <v/>
          </cell>
        </row>
        <row r="21">
          <cell r="D21" t="str">
            <v/>
          </cell>
          <cell r="E21" t="str">
            <v/>
          </cell>
        </row>
        <row r="22">
          <cell r="D22" t="str">
            <v/>
          </cell>
          <cell r="E22" t="str">
            <v/>
          </cell>
        </row>
        <row r="23">
          <cell r="D23" t="str">
            <v/>
          </cell>
          <cell r="E23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様式"/>
      <sheetName val="第２号様式 "/>
      <sheetName val="第３号様式"/>
      <sheetName val="算出資料様式①"/>
      <sheetName val="算出資料様式②"/>
      <sheetName val="算出資料様式③"/>
      <sheetName val="算定報告様式①"/>
      <sheetName val="算定報告様式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5"/>
  <sheetViews>
    <sheetView view="pageBreakPreview" zoomScaleSheetLayoutView="100" zoomScalePageLayoutView="0" workbookViewId="0" topLeftCell="A26">
      <selection activeCell="R18" sqref="R18"/>
    </sheetView>
  </sheetViews>
  <sheetFormatPr defaultColWidth="9.00390625" defaultRowHeight="15"/>
  <cols>
    <col min="1" max="1" width="9.00390625" style="4" customWidth="1"/>
    <col min="2" max="2" width="3.421875" style="4" customWidth="1"/>
    <col min="3" max="3" width="5.28125" style="4" customWidth="1"/>
    <col min="4" max="5" width="5.140625" style="4" customWidth="1"/>
    <col min="6" max="6" width="6.140625" style="4" customWidth="1"/>
    <col min="7" max="7" width="15.140625" style="4" customWidth="1"/>
    <col min="8" max="8" width="5.140625" style="4" customWidth="1"/>
    <col min="9" max="9" width="3.00390625" style="4" customWidth="1"/>
    <col min="10" max="11" width="7.140625" style="4" customWidth="1"/>
    <col min="12" max="12" width="5.7109375" style="4" customWidth="1"/>
    <col min="13" max="13" width="10.421875" style="4" customWidth="1"/>
    <col min="14" max="14" width="7.8515625" style="4" customWidth="1"/>
    <col min="15" max="16384" width="9.00390625" style="4" customWidth="1"/>
  </cols>
  <sheetData>
    <row r="1" ht="13.5"/>
    <row r="2" spans="2:14" ht="13.5" customHeight="1">
      <c r="B2" s="1" t="s">
        <v>12</v>
      </c>
      <c r="C2" s="1"/>
      <c r="D2" s="2"/>
      <c r="E2" s="2"/>
      <c r="F2" s="2"/>
      <c r="G2" s="3"/>
      <c r="H2" s="3"/>
      <c r="I2" s="3"/>
      <c r="J2" s="3"/>
      <c r="K2" s="3"/>
      <c r="L2" s="3"/>
      <c r="M2" s="3"/>
      <c r="N2" s="3"/>
    </row>
    <row r="3" spans="2:14" ht="9.75" customHeight="1">
      <c r="B3" s="1"/>
      <c r="C3" s="1"/>
      <c r="D3" s="2"/>
      <c r="E3" s="2"/>
      <c r="F3" s="2"/>
      <c r="G3" s="3"/>
      <c r="H3" s="3"/>
      <c r="I3" s="3"/>
      <c r="J3" s="3"/>
      <c r="K3" s="3"/>
      <c r="L3" s="3"/>
      <c r="M3" s="3"/>
      <c r="N3" s="3"/>
    </row>
    <row r="4" spans="2:14" ht="18" customHeight="1">
      <c r="B4" s="327" t="s">
        <v>26</v>
      </c>
      <c r="C4" s="327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</row>
    <row r="5" spans="2:14" ht="14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14" ht="14.25" customHeight="1">
      <c r="B6" s="2"/>
      <c r="C6" s="2"/>
      <c r="D6" s="6"/>
      <c r="E6" s="6"/>
      <c r="F6" s="6"/>
      <c r="G6" s="337"/>
      <c r="H6" s="337"/>
      <c r="I6" s="3"/>
      <c r="J6" s="329" t="s">
        <v>21</v>
      </c>
      <c r="K6" s="329"/>
      <c r="L6" s="329"/>
      <c r="M6" s="329"/>
      <c r="N6" s="329"/>
    </row>
    <row r="7" spans="2:14" ht="14.25">
      <c r="B7" s="1"/>
      <c r="C7" s="1" t="s">
        <v>39</v>
      </c>
      <c r="D7" s="2"/>
      <c r="E7" s="2"/>
      <c r="F7" s="2"/>
      <c r="G7" s="3"/>
      <c r="H7" s="3"/>
      <c r="I7" s="3"/>
      <c r="J7" s="3"/>
      <c r="K7" s="3"/>
      <c r="L7" s="3"/>
      <c r="M7" s="3"/>
      <c r="N7" s="3"/>
    </row>
    <row r="8" spans="2:14" ht="14.25">
      <c r="B8" s="2"/>
      <c r="C8" s="1" t="s">
        <v>40</v>
      </c>
      <c r="D8" s="7"/>
      <c r="E8" s="1"/>
      <c r="F8" s="1"/>
      <c r="G8" s="3"/>
      <c r="H8" s="3"/>
      <c r="I8" s="3"/>
      <c r="J8" s="3"/>
      <c r="K8" s="3"/>
      <c r="L8" s="3"/>
      <c r="M8" s="3"/>
      <c r="N8" s="3"/>
    </row>
    <row r="9" spans="2:14" ht="21" customHeight="1">
      <c r="B9" s="2"/>
      <c r="C9" s="2"/>
      <c r="D9" s="3"/>
      <c r="E9" s="326"/>
      <c r="F9" s="326"/>
      <c r="G9" s="326" t="s">
        <v>29</v>
      </c>
      <c r="H9" s="326"/>
      <c r="I9" s="7"/>
      <c r="J9" s="330" t="s">
        <v>30</v>
      </c>
      <c r="K9" s="330"/>
      <c r="L9" s="331"/>
      <c r="M9" s="331"/>
      <c r="N9" s="331"/>
    </row>
    <row r="10" spans="2:14" ht="21" customHeight="1">
      <c r="B10" s="2"/>
      <c r="C10" s="2"/>
      <c r="D10" s="3"/>
      <c r="E10" s="3"/>
      <c r="F10" s="3"/>
      <c r="G10" s="326"/>
      <c r="H10" s="326"/>
      <c r="I10" s="3"/>
      <c r="J10" s="332" t="s">
        <v>22</v>
      </c>
      <c r="K10" s="332"/>
      <c r="L10" s="331"/>
      <c r="M10" s="331"/>
      <c r="N10" s="331"/>
    </row>
    <row r="11" spans="2:14" ht="21" customHeight="1">
      <c r="B11" s="2"/>
      <c r="C11" s="2"/>
      <c r="D11" s="3"/>
      <c r="E11" s="3"/>
      <c r="F11" s="3"/>
      <c r="G11" s="337"/>
      <c r="H11" s="337"/>
      <c r="I11" s="3"/>
      <c r="J11" s="332" t="s">
        <v>31</v>
      </c>
      <c r="K11" s="332"/>
      <c r="L11" s="332"/>
      <c r="M11" s="332"/>
      <c r="N11" s="332"/>
    </row>
    <row r="12" spans="2:14" ht="21" customHeight="1">
      <c r="B12" s="2"/>
      <c r="C12" s="2"/>
      <c r="D12" s="3"/>
      <c r="E12" s="3"/>
      <c r="F12" s="3"/>
      <c r="G12" s="3"/>
      <c r="H12" s="3"/>
      <c r="I12" s="3"/>
      <c r="J12" s="333" t="s">
        <v>32</v>
      </c>
      <c r="K12" s="333"/>
      <c r="L12" s="333"/>
      <c r="M12" s="333"/>
      <c r="N12" s="333"/>
    </row>
    <row r="13" spans="2:14" ht="16.5" customHeight="1" hidden="1">
      <c r="B13" s="2"/>
      <c r="C13" s="2"/>
      <c r="D13" s="3"/>
      <c r="E13" s="3"/>
      <c r="F13" s="3"/>
      <c r="G13" s="3"/>
      <c r="H13" s="3"/>
      <c r="I13" s="3"/>
      <c r="J13" s="334"/>
      <c r="K13" s="334"/>
      <c r="L13" s="334"/>
      <c r="M13" s="334"/>
      <c r="N13" s="334"/>
    </row>
    <row r="14" spans="2:14" ht="21" customHeight="1">
      <c r="B14" s="2"/>
      <c r="C14" s="2"/>
      <c r="D14" s="3"/>
      <c r="E14" s="3"/>
      <c r="F14" s="3"/>
      <c r="G14" s="326"/>
      <c r="H14" s="326"/>
      <c r="I14" s="3"/>
      <c r="J14" s="338" t="s">
        <v>35</v>
      </c>
      <c r="K14" s="338"/>
      <c r="L14" s="331"/>
      <c r="M14" s="331"/>
      <c r="N14" s="331"/>
    </row>
    <row r="15" spans="2:14" ht="9.75" customHeight="1">
      <c r="B15" s="2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6"/>
    </row>
    <row r="16" spans="2:14" ht="21.75" customHeight="1">
      <c r="B16" s="7"/>
      <c r="C16" s="9"/>
      <c r="D16" s="23">
        <v>5</v>
      </c>
      <c r="E16" s="334" t="s">
        <v>27</v>
      </c>
      <c r="F16" s="334"/>
      <c r="G16" s="334"/>
      <c r="H16" s="334"/>
      <c r="I16" s="334"/>
      <c r="J16" s="334"/>
      <c r="K16" s="334"/>
      <c r="L16" s="334"/>
      <c r="M16" s="334"/>
      <c r="N16" s="334"/>
    </row>
    <row r="17" spans="2:14" ht="5.25" customHeight="1">
      <c r="B17" s="1"/>
      <c r="C17" s="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2:14" ht="18" customHeight="1">
      <c r="B18" s="334" t="s">
        <v>28</v>
      </c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</row>
    <row r="19" spans="2:14" ht="9.75" customHeight="1" thickBo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2:14" ht="39" customHeight="1">
      <c r="B20" s="311" t="s">
        <v>13</v>
      </c>
      <c r="C20" s="312"/>
      <c r="D20" s="312"/>
      <c r="E20" s="312"/>
      <c r="F20" s="313"/>
      <c r="G20" s="314"/>
      <c r="H20" s="314"/>
      <c r="I20" s="314"/>
      <c r="J20" s="335" t="s">
        <v>4</v>
      </c>
      <c r="K20" s="336"/>
      <c r="L20" s="315"/>
      <c r="M20" s="315"/>
      <c r="N20" s="316"/>
    </row>
    <row r="21" spans="2:14" ht="37.5" customHeight="1">
      <c r="B21" s="293" t="s">
        <v>38</v>
      </c>
      <c r="C21" s="294"/>
      <c r="D21" s="294"/>
      <c r="E21" s="317"/>
      <c r="F21" s="318"/>
      <c r="G21" s="322" t="s">
        <v>41</v>
      </c>
      <c r="H21" s="323"/>
      <c r="I21" s="323"/>
      <c r="J21" s="323"/>
      <c r="K21" s="323"/>
      <c r="L21" s="323"/>
      <c r="M21" s="12"/>
      <c r="N21" s="13"/>
    </row>
    <row r="22" spans="2:14" ht="37.5" customHeight="1">
      <c r="B22" s="319"/>
      <c r="C22" s="320"/>
      <c r="D22" s="320"/>
      <c r="E22" s="320"/>
      <c r="F22" s="321"/>
      <c r="G22" s="324">
        <f>IF(D16="","　",HLOOKUP(D16-1,'算定報告様式①'!$F$3:$K$40,37,FALSE))</f>
        <v>0</v>
      </c>
      <c r="H22" s="325"/>
      <c r="I22" s="325"/>
      <c r="J22" s="325"/>
      <c r="K22" s="325"/>
      <c r="L22" s="325"/>
      <c r="M22" s="14"/>
      <c r="N22" s="15" t="s">
        <v>42</v>
      </c>
    </row>
    <row r="23" spans="2:14" ht="33.75" customHeight="1">
      <c r="B23" s="284" t="s">
        <v>14</v>
      </c>
      <c r="C23" s="285" t="s">
        <v>15</v>
      </c>
      <c r="D23" s="286"/>
      <c r="E23" s="286"/>
      <c r="F23" s="287"/>
      <c r="G23" s="288" t="s">
        <v>16</v>
      </c>
      <c r="H23" s="289"/>
      <c r="I23" s="289"/>
      <c r="J23" s="289"/>
      <c r="K23" s="289"/>
      <c r="L23" s="289"/>
      <c r="M23" s="289"/>
      <c r="N23" s="290"/>
    </row>
    <row r="24" spans="2:14" ht="69.75" customHeight="1">
      <c r="B24" s="284"/>
      <c r="C24" s="285" t="s">
        <v>17</v>
      </c>
      <c r="D24" s="286"/>
      <c r="E24" s="286"/>
      <c r="F24" s="287"/>
      <c r="G24" s="291"/>
      <c r="H24" s="291"/>
      <c r="I24" s="291"/>
      <c r="J24" s="291"/>
      <c r="K24" s="291"/>
      <c r="L24" s="291"/>
      <c r="M24" s="291"/>
      <c r="N24" s="292"/>
    </row>
    <row r="25" spans="2:14" ht="28.5" customHeight="1">
      <c r="B25" s="293" t="s">
        <v>6</v>
      </c>
      <c r="C25" s="294"/>
      <c r="D25" s="294"/>
      <c r="E25" s="295"/>
      <c r="F25" s="296"/>
      <c r="G25" s="16" t="s">
        <v>7</v>
      </c>
      <c r="H25" s="305"/>
      <c r="I25" s="305"/>
      <c r="J25" s="305"/>
      <c r="K25" s="305"/>
      <c r="L25" s="305"/>
      <c r="M25" s="305"/>
      <c r="N25" s="306"/>
    </row>
    <row r="26" spans="2:14" ht="28.5" customHeight="1">
      <c r="B26" s="297"/>
      <c r="C26" s="298"/>
      <c r="D26" s="298"/>
      <c r="E26" s="299"/>
      <c r="F26" s="300"/>
      <c r="G26" s="17" t="s">
        <v>8</v>
      </c>
      <c r="H26" s="307"/>
      <c r="I26" s="307"/>
      <c r="J26" s="307"/>
      <c r="K26" s="307"/>
      <c r="L26" s="307"/>
      <c r="M26" s="307"/>
      <c r="N26" s="308"/>
    </row>
    <row r="27" spans="2:14" ht="28.5" customHeight="1">
      <c r="B27" s="301"/>
      <c r="C27" s="302"/>
      <c r="D27" s="302"/>
      <c r="E27" s="303"/>
      <c r="F27" s="304"/>
      <c r="G27" s="18" t="s">
        <v>9</v>
      </c>
      <c r="H27" s="309"/>
      <c r="I27" s="309"/>
      <c r="J27" s="309"/>
      <c r="K27" s="309"/>
      <c r="L27" s="309"/>
      <c r="M27" s="309"/>
      <c r="N27" s="310"/>
    </row>
    <row r="28" spans="2:14" ht="78.75" customHeight="1" thickBot="1">
      <c r="B28" s="19" t="s">
        <v>0</v>
      </c>
      <c r="C28" s="281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3"/>
    </row>
    <row r="29" spans="2:14" ht="2.25" customHeight="1">
      <c r="B29" s="2"/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6"/>
    </row>
    <row r="30" spans="2:14" ht="15" customHeight="1">
      <c r="B30" s="8" t="s">
        <v>18</v>
      </c>
      <c r="C30" s="8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2:14" ht="15" customHeight="1">
      <c r="B31" s="8" t="s">
        <v>19</v>
      </c>
      <c r="C31" s="8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2:14" ht="15" customHeight="1">
      <c r="B32" s="8" t="s">
        <v>33</v>
      </c>
      <c r="C32" s="8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2:14" ht="15" customHeight="1">
      <c r="B33" s="8" t="s">
        <v>34</v>
      </c>
      <c r="C33" s="8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ht="15">
      <c r="B34" s="8" t="s">
        <v>43</v>
      </c>
    </row>
    <row r="35" ht="12.75">
      <c r="B35" s="8" t="s">
        <v>10</v>
      </c>
    </row>
  </sheetData>
  <sheetProtection formatCells="0"/>
  <mergeCells count="33">
    <mergeCell ref="J11:N11"/>
    <mergeCell ref="J12:N12"/>
    <mergeCell ref="J13:N13"/>
    <mergeCell ref="J20:K20"/>
    <mergeCell ref="G6:H6"/>
    <mergeCell ref="J14:N14"/>
    <mergeCell ref="G11:H11"/>
    <mergeCell ref="G14:H14"/>
    <mergeCell ref="E16:N16"/>
    <mergeCell ref="B18:N18"/>
    <mergeCell ref="E9:F9"/>
    <mergeCell ref="B4:N4"/>
    <mergeCell ref="J6:N6"/>
    <mergeCell ref="J9:N9"/>
    <mergeCell ref="J10:N10"/>
    <mergeCell ref="G9:H9"/>
    <mergeCell ref="G10:H10"/>
    <mergeCell ref="B20:F20"/>
    <mergeCell ref="G20:I20"/>
    <mergeCell ref="L20:N20"/>
    <mergeCell ref="B21:F22"/>
    <mergeCell ref="G21:L21"/>
    <mergeCell ref="G22:L22"/>
    <mergeCell ref="C28:N28"/>
    <mergeCell ref="B23:B24"/>
    <mergeCell ref="C23:F23"/>
    <mergeCell ref="G23:N23"/>
    <mergeCell ref="C24:F24"/>
    <mergeCell ref="G24:N24"/>
    <mergeCell ref="B25:F27"/>
    <mergeCell ref="H25:N25"/>
    <mergeCell ref="H26:N26"/>
    <mergeCell ref="H27:N27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Q33"/>
  <sheetViews>
    <sheetView view="pageBreakPreview" zoomScaleSheetLayoutView="100" zoomScalePageLayoutView="0" workbookViewId="0" topLeftCell="A1">
      <selection activeCell="D16" sqref="D16"/>
    </sheetView>
  </sheetViews>
  <sheetFormatPr defaultColWidth="9.00390625" defaultRowHeight="15"/>
  <cols>
    <col min="1" max="1" width="9.00390625" style="0" customWidth="1"/>
    <col min="2" max="2" width="3.421875" style="0" customWidth="1"/>
    <col min="3" max="3" width="6.28125" style="0" customWidth="1"/>
    <col min="4" max="4" width="5.28125" style="0" customWidth="1"/>
    <col min="5" max="5" width="3.00390625" style="0" customWidth="1"/>
    <col min="6" max="6" width="5.28125" style="0" customWidth="1"/>
    <col min="7" max="7" width="3.00390625" style="0" customWidth="1"/>
    <col min="8" max="8" width="5.28125" style="0" customWidth="1"/>
    <col min="9" max="9" width="3.00390625" style="0" customWidth="1"/>
    <col min="10" max="10" width="6.8515625" style="0" customWidth="1"/>
    <col min="11" max="11" width="5.140625" style="0" customWidth="1"/>
    <col min="12" max="12" width="3.00390625" style="0" customWidth="1"/>
    <col min="13" max="14" width="7.140625" style="0" customWidth="1"/>
    <col min="15" max="15" width="5.7109375" style="0" customWidth="1"/>
    <col min="16" max="16" width="10.421875" style="0" customWidth="1"/>
    <col min="17" max="17" width="8.00390625" style="0" customWidth="1"/>
  </cols>
  <sheetData>
    <row r="2" spans="2:17" ht="13.5" customHeight="1">
      <c r="B2" s="31" t="s">
        <v>60</v>
      </c>
      <c r="C2" s="31"/>
      <c r="D2" s="44"/>
      <c r="E2" s="44"/>
      <c r="F2" s="44"/>
      <c r="G2" s="44"/>
      <c r="H2" s="44"/>
      <c r="I2" s="44"/>
      <c r="J2" s="43"/>
      <c r="K2" s="43"/>
      <c r="L2" s="43"/>
      <c r="M2" s="43"/>
      <c r="N2" s="43"/>
      <c r="O2" s="43"/>
      <c r="P2" s="43"/>
      <c r="Q2" s="43"/>
    </row>
    <row r="3" spans="2:17" ht="9" customHeight="1">
      <c r="B3" s="31"/>
      <c r="C3" s="31"/>
      <c r="D3" s="44"/>
      <c r="E3" s="44"/>
      <c r="F3" s="44"/>
      <c r="G3" s="44"/>
      <c r="H3" s="44"/>
      <c r="I3" s="44"/>
      <c r="J3" s="43"/>
      <c r="K3" s="43"/>
      <c r="L3" s="43"/>
      <c r="M3" s="43"/>
      <c r="N3" s="43"/>
      <c r="O3" s="43"/>
      <c r="P3" s="43"/>
      <c r="Q3" s="43"/>
    </row>
    <row r="4" spans="2:17" ht="18" customHeight="1">
      <c r="B4" s="352" t="s">
        <v>59</v>
      </c>
      <c r="C4" s="35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</row>
    <row r="5" spans="2:17" ht="15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2:17" ht="14.25" customHeight="1">
      <c r="B6" s="44"/>
      <c r="C6" s="44"/>
      <c r="D6" s="42"/>
      <c r="E6" s="42"/>
      <c r="F6" s="42"/>
      <c r="G6" s="42"/>
      <c r="H6" s="42"/>
      <c r="I6" s="42"/>
      <c r="J6" s="339"/>
      <c r="K6" s="339"/>
      <c r="L6" s="43"/>
      <c r="M6" s="329" t="s">
        <v>21</v>
      </c>
      <c r="N6" s="329"/>
      <c r="O6" s="329"/>
      <c r="P6" s="329"/>
      <c r="Q6" s="329"/>
    </row>
    <row r="7" spans="2:17" ht="15">
      <c r="B7" s="31" t="s">
        <v>58</v>
      </c>
      <c r="C7" s="31"/>
      <c r="D7" s="44"/>
      <c r="E7" s="44"/>
      <c r="F7" s="44"/>
      <c r="G7" s="44"/>
      <c r="H7" s="44"/>
      <c r="I7" s="44"/>
      <c r="J7" s="43"/>
      <c r="K7" s="43"/>
      <c r="L7" s="43"/>
      <c r="M7" s="43"/>
      <c r="N7" s="43"/>
      <c r="O7" s="43"/>
      <c r="P7" s="43"/>
      <c r="Q7" s="43"/>
    </row>
    <row r="8" spans="2:17" ht="15">
      <c r="B8" s="44"/>
      <c r="C8" s="31" t="s">
        <v>57</v>
      </c>
      <c r="D8" s="37"/>
      <c r="E8" s="31"/>
      <c r="F8" s="31"/>
      <c r="G8" s="31"/>
      <c r="H8" s="31"/>
      <c r="I8" s="31"/>
      <c r="J8" s="43"/>
      <c r="K8" s="43"/>
      <c r="L8" s="43"/>
      <c r="M8" s="43"/>
      <c r="N8" s="43"/>
      <c r="O8" s="43"/>
      <c r="P8" s="43"/>
      <c r="Q8" s="43"/>
    </row>
    <row r="9" spans="2:17" ht="21" customHeight="1">
      <c r="B9" s="44"/>
      <c r="C9" s="44"/>
      <c r="D9" s="43"/>
      <c r="E9" s="43"/>
      <c r="F9" s="339"/>
      <c r="G9" s="339"/>
      <c r="H9" s="43"/>
      <c r="I9" s="340" t="s">
        <v>56</v>
      </c>
      <c r="J9" s="340"/>
      <c r="K9" s="340"/>
      <c r="L9" s="37"/>
      <c r="M9" s="330" t="s">
        <v>55</v>
      </c>
      <c r="N9" s="330"/>
      <c r="O9" s="331"/>
      <c r="P9" s="331"/>
      <c r="Q9" s="331"/>
    </row>
    <row r="10" spans="2:17" ht="21" customHeight="1">
      <c r="B10" s="44"/>
      <c r="C10" s="44"/>
      <c r="D10" s="43"/>
      <c r="E10" s="43"/>
      <c r="F10" s="43"/>
      <c r="G10" s="43"/>
      <c r="H10" s="43"/>
      <c r="I10" s="340"/>
      <c r="J10" s="340"/>
      <c r="K10" s="340"/>
      <c r="L10" s="43"/>
      <c r="M10" s="332" t="s">
        <v>54</v>
      </c>
      <c r="N10" s="332"/>
      <c r="O10" s="331"/>
      <c r="P10" s="331"/>
      <c r="Q10" s="331"/>
    </row>
    <row r="11" spans="2:17" ht="21" customHeight="1">
      <c r="B11" s="44"/>
      <c r="C11" s="44"/>
      <c r="D11" s="43"/>
      <c r="E11" s="43"/>
      <c r="F11" s="43"/>
      <c r="G11" s="43"/>
      <c r="H11" s="340"/>
      <c r="I11" s="340"/>
      <c r="J11" s="340"/>
      <c r="K11" s="340"/>
      <c r="L11" s="43"/>
      <c r="M11" s="332" t="s">
        <v>53</v>
      </c>
      <c r="N11" s="332"/>
      <c r="O11" s="332"/>
      <c r="P11" s="332"/>
      <c r="Q11" s="332"/>
    </row>
    <row r="12" spans="2:17" ht="21" customHeight="1" hidden="1">
      <c r="B12" s="44"/>
      <c r="C12" s="44"/>
      <c r="D12" s="43"/>
      <c r="E12" s="43"/>
      <c r="F12" s="43"/>
      <c r="G12" s="43"/>
      <c r="H12" s="43"/>
      <c r="I12" s="43"/>
      <c r="J12" s="43"/>
      <c r="K12" s="43"/>
      <c r="L12" s="43"/>
      <c r="M12" s="46"/>
      <c r="N12" s="341"/>
      <c r="O12" s="341"/>
      <c r="P12" s="341"/>
      <c r="Q12" s="341"/>
    </row>
    <row r="13" spans="2:17" ht="16.5" customHeight="1">
      <c r="B13" s="44"/>
      <c r="C13" s="44"/>
      <c r="D13" s="43"/>
      <c r="E13" s="43"/>
      <c r="F13" s="43"/>
      <c r="G13" s="43"/>
      <c r="H13" s="43"/>
      <c r="I13" s="43"/>
      <c r="J13" s="43"/>
      <c r="K13" s="43"/>
      <c r="L13" s="43"/>
      <c r="M13" s="342" t="s">
        <v>52</v>
      </c>
      <c r="N13" s="342"/>
      <c r="O13" s="342"/>
      <c r="P13" s="342"/>
      <c r="Q13" s="342"/>
    </row>
    <row r="14" spans="2:17" ht="21" customHeight="1">
      <c r="B14" s="44"/>
      <c r="C14" s="44"/>
      <c r="D14" s="43"/>
      <c r="E14" s="43"/>
      <c r="F14" s="43"/>
      <c r="G14" s="43"/>
      <c r="H14" s="43"/>
      <c r="I14" s="43"/>
      <c r="J14" s="340"/>
      <c r="K14" s="340"/>
      <c r="L14" s="43"/>
      <c r="M14" s="338" t="s">
        <v>51</v>
      </c>
      <c r="N14" s="338"/>
      <c r="O14" s="331"/>
      <c r="P14" s="331"/>
      <c r="Q14" s="331"/>
    </row>
    <row r="15" spans="2:17" ht="9.75" customHeight="1">
      <c r="B15" s="44"/>
      <c r="C15" s="44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2"/>
    </row>
    <row r="16" spans="2:17" ht="21.75" customHeight="1">
      <c r="B16" s="37"/>
      <c r="C16" s="41"/>
      <c r="D16" s="40"/>
      <c r="E16" s="31" t="s">
        <v>50</v>
      </c>
      <c r="F16" s="40"/>
      <c r="G16" s="39" t="s">
        <v>49</v>
      </c>
      <c r="H16" s="40"/>
      <c r="I16" s="39" t="s">
        <v>48</v>
      </c>
      <c r="J16" s="38" t="s">
        <v>47</v>
      </c>
      <c r="K16" s="37"/>
      <c r="L16" s="32"/>
      <c r="M16" s="32"/>
      <c r="N16" s="32"/>
      <c r="O16" s="32"/>
      <c r="P16" s="32"/>
      <c r="Q16" s="32"/>
    </row>
    <row r="17" spans="2:17" ht="5.25" customHeight="1">
      <c r="B17" s="31"/>
      <c r="C17" s="31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2:17" ht="18" customHeight="1">
      <c r="B18" s="35" t="s">
        <v>46</v>
      </c>
      <c r="C18" s="35"/>
      <c r="D18" s="34"/>
      <c r="E18" s="33"/>
      <c r="F18" s="33"/>
      <c r="G18" s="32"/>
      <c r="H18" s="32"/>
      <c r="I18" s="32"/>
      <c r="J18" s="32"/>
      <c r="K18" s="31"/>
      <c r="L18" s="31"/>
      <c r="M18" s="31"/>
      <c r="N18" s="31"/>
      <c r="O18" s="31"/>
      <c r="P18" s="31"/>
      <c r="Q18" s="31"/>
    </row>
    <row r="19" spans="2:17" ht="9.75" customHeight="1" thickBot="1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</row>
    <row r="20" spans="2:17" ht="39" customHeight="1">
      <c r="B20" s="353" t="s">
        <v>45</v>
      </c>
      <c r="C20" s="354"/>
      <c r="D20" s="354"/>
      <c r="E20" s="354"/>
      <c r="F20" s="354"/>
      <c r="G20" s="355"/>
      <c r="H20" s="360"/>
      <c r="I20" s="361"/>
      <c r="J20" s="361"/>
      <c r="K20" s="361"/>
      <c r="L20" s="361"/>
      <c r="M20" s="361"/>
      <c r="N20" s="361"/>
      <c r="O20" s="361"/>
      <c r="P20" s="361"/>
      <c r="Q20" s="362"/>
    </row>
    <row r="21" spans="2:17" ht="37.5" customHeight="1">
      <c r="B21" s="356"/>
      <c r="C21" s="346"/>
      <c r="D21" s="346"/>
      <c r="E21" s="346"/>
      <c r="F21" s="346"/>
      <c r="G21" s="357"/>
      <c r="H21" s="363"/>
      <c r="I21" s="364"/>
      <c r="J21" s="364"/>
      <c r="K21" s="364"/>
      <c r="L21" s="364"/>
      <c r="M21" s="364"/>
      <c r="N21" s="364"/>
      <c r="O21" s="364"/>
      <c r="P21" s="364"/>
      <c r="Q21" s="365"/>
    </row>
    <row r="22" spans="2:17" ht="37.5" customHeight="1">
      <c r="B22" s="356"/>
      <c r="C22" s="346"/>
      <c r="D22" s="346"/>
      <c r="E22" s="346"/>
      <c r="F22" s="346"/>
      <c r="G22" s="357"/>
      <c r="H22" s="363"/>
      <c r="I22" s="364"/>
      <c r="J22" s="364"/>
      <c r="K22" s="364"/>
      <c r="L22" s="364"/>
      <c r="M22" s="364"/>
      <c r="N22" s="364"/>
      <c r="O22" s="364"/>
      <c r="P22" s="364"/>
      <c r="Q22" s="365"/>
    </row>
    <row r="23" spans="2:17" ht="33.75" customHeight="1">
      <c r="B23" s="356"/>
      <c r="C23" s="346"/>
      <c r="D23" s="346"/>
      <c r="E23" s="346"/>
      <c r="F23" s="346"/>
      <c r="G23" s="357"/>
      <c r="H23" s="363"/>
      <c r="I23" s="364"/>
      <c r="J23" s="364"/>
      <c r="K23" s="364"/>
      <c r="L23" s="364"/>
      <c r="M23" s="364"/>
      <c r="N23" s="364"/>
      <c r="O23" s="364"/>
      <c r="P23" s="364"/>
      <c r="Q23" s="365"/>
    </row>
    <row r="24" spans="2:17" ht="69.75" customHeight="1">
      <c r="B24" s="358"/>
      <c r="C24" s="348"/>
      <c r="D24" s="348"/>
      <c r="E24" s="348"/>
      <c r="F24" s="348"/>
      <c r="G24" s="359"/>
      <c r="H24" s="366"/>
      <c r="I24" s="367"/>
      <c r="J24" s="367"/>
      <c r="K24" s="367"/>
      <c r="L24" s="367"/>
      <c r="M24" s="367"/>
      <c r="N24" s="367"/>
      <c r="O24" s="367"/>
      <c r="P24" s="367"/>
      <c r="Q24" s="368"/>
    </row>
    <row r="25" spans="2:17" ht="28.5" customHeight="1">
      <c r="B25" s="369" t="s">
        <v>6</v>
      </c>
      <c r="C25" s="370"/>
      <c r="D25" s="370"/>
      <c r="E25" s="371"/>
      <c r="F25" s="371"/>
      <c r="G25" s="372"/>
      <c r="H25" s="343" t="s">
        <v>7</v>
      </c>
      <c r="I25" s="344"/>
      <c r="J25" s="344"/>
      <c r="K25" s="305"/>
      <c r="L25" s="305"/>
      <c r="M25" s="305"/>
      <c r="N25" s="305"/>
      <c r="O25" s="305"/>
      <c r="P25" s="305"/>
      <c r="Q25" s="306"/>
    </row>
    <row r="26" spans="2:17" ht="28.5" customHeight="1">
      <c r="B26" s="373"/>
      <c r="C26" s="374"/>
      <c r="D26" s="374"/>
      <c r="E26" s="375"/>
      <c r="F26" s="375"/>
      <c r="G26" s="376"/>
      <c r="H26" s="345" t="s">
        <v>8</v>
      </c>
      <c r="I26" s="346"/>
      <c r="J26" s="346"/>
      <c r="K26" s="307"/>
      <c r="L26" s="307"/>
      <c r="M26" s="307"/>
      <c r="N26" s="307"/>
      <c r="O26" s="307"/>
      <c r="P26" s="307"/>
      <c r="Q26" s="308"/>
    </row>
    <row r="27" spans="2:17" ht="28.5" customHeight="1">
      <c r="B27" s="377"/>
      <c r="C27" s="378"/>
      <c r="D27" s="378"/>
      <c r="E27" s="379"/>
      <c r="F27" s="379"/>
      <c r="G27" s="380"/>
      <c r="H27" s="347" t="s">
        <v>9</v>
      </c>
      <c r="I27" s="348"/>
      <c r="J27" s="348"/>
      <c r="K27" s="309"/>
      <c r="L27" s="309"/>
      <c r="M27" s="309"/>
      <c r="N27" s="309"/>
      <c r="O27" s="309"/>
      <c r="P27" s="309"/>
      <c r="Q27" s="310"/>
    </row>
    <row r="28" spans="2:17" ht="78.75" customHeight="1" thickBot="1">
      <c r="B28" s="29" t="s">
        <v>0</v>
      </c>
      <c r="C28" s="349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1"/>
    </row>
    <row r="29" spans="2:14" ht="9" customHeight="1">
      <c r="B29" s="28"/>
      <c r="C29" s="28"/>
      <c r="D29" s="27"/>
      <c r="E29" s="27"/>
      <c r="F29" s="27"/>
      <c r="G29" s="27"/>
      <c r="H29" s="27"/>
      <c r="I29" s="27"/>
      <c r="J29" s="27"/>
      <c r="K29" s="27"/>
      <c r="L29" s="27"/>
      <c r="M29" s="9"/>
      <c r="N29" s="9"/>
    </row>
    <row r="30" spans="2:14" ht="15" customHeight="1">
      <c r="B30" s="26"/>
      <c r="C30" s="26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2:14" ht="15" customHeight="1">
      <c r="B31" s="26"/>
      <c r="C31" s="26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2:14" ht="15" customHeight="1">
      <c r="B32" s="26"/>
      <c r="C32" s="2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2:14" ht="15" customHeight="1">
      <c r="B33" s="26"/>
      <c r="C33" s="26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</sheetData>
  <sheetProtection formatCells="0"/>
  <mergeCells count="24">
    <mergeCell ref="C28:Q28"/>
    <mergeCell ref="B4:Q4"/>
    <mergeCell ref="M6:Q6"/>
    <mergeCell ref="M9:Q9"/>
    <mergeCell ref="M10:Q10"/>
    <mergeCell ref="M14:Q14"/>
    <mergeCell ref="B20:G24"/>
    <mergeCell ref="H20:Q24"/>
    <mergeCell ref="B25:G27"/>
    <mergeCell ref="J6:K6"/>
    <mergeCell ref="H25:J25"/>
    <mergeCell ref="K25:Q25"/>
    <mergeCell ref="H26:J26"/>
    <mergeCell ref="K26:Q26"/>
    <mergeCell ref="H27:J27"/>
    <mergeCell ref="K27:Q27"/>
    <mergeCell ref="F9:G9"/>
    <mergeCell ref="I9:K9"/>
    <mergeCell ref="I10:K10"/>
    <mergeCell ref="H11:K11"/>
    <mergeCell ref="J14:K14"/>
    <mergeCell ref="N12:Q12"/>
    <mergeCell ref="M11:Q11"/>
    <mergeCell ref="M13:Q13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N33"/>
  <sheetViews>
    <sheetView view="pageBreakPreview" zoomScaleSheetLayoutView="100" zoomScalePageLayoutView="0" workbookViewId="0" topLeftCell="A1">
      <selection activeCell="G24" sqref="G24:N24"/>
    </sheetView>
  </sheetViews>
  <sheetFormatPr defaultColWidth="9.140625" defaultRowHeight="15"/>
  <cols>
    <col min="1" max="1" width="8.8515625" style="4" customWidth="1"/>
    <col min="2" max="2" width="3.421875" style="4" customWidth="1"/>
    <col min="3" max="3" width="5.28125" style="4" customWidth="1"/>
    <col min="4" max="5" width="5.140625" style="4" customWidth="1"/>
    <col min="6" max="6" width="6.140625" style="4" customWidth="1"/>
    <col min="7" max="7" width="15.140625" style="4" customWidth="1"/>
    <col min="8" max="8" width="5.140625" style="4" customWidth="1"/>
    <col min="9" max="9" width="3.00390625" style="4" customWidth="1"/>
    <col min="10" max="11" width="7.140625" style="4" customWidth="1"/>
    <col min="12" max="12" width="5.7109375" style="4" customWidth="1"/>
    <col min="13" max="13" width="10.421875" style="4" customWidth="1"/>
    <col min="14" max="14" width="7.8515625" style="4" customWidth="1"/>
    <col min="15" max="15" width="5.7109375" style="4" customWidth="1"/>
    <col min="16" max="16384" width="8.8515625" style="4" customWidth="1"/>
  </cols>
  <sheetData>
    <row r="2" spans="2:14" ht="13.5" customHeight="1">
      <c r="B2" s="1" t="s">
        <v>1</v>
      </c>
      <c r="C2" s="1"/>
      <c r="D2" s="2"/>
      <c r="E2" s="2"/>
      <c r="F2" s="2"/>
      <c r="G2" s="3"/>
      <c r="H2" s="3"/>
      <c r="I2" s="3"/>
      <c r="J2" s="3"/>
      <c r="K2" s="3"/>
      <c r="L2" s="3"/>
      <c r="M2" s="3"/>
      <c r="N2" s="3"/>
    </row>
    <row r="3" spans="2:14" ht="9.75" customHeight="1">
      <c r="B3" s="1"/>
      <c r="C3" s="1"/>
      <c r="D3" s="2"/>
      <c r="E3" s="2"/>
      <c r="F3" s="2"/>
      <c r="G3" s="3"/>
      <c r="H3" s="3"/>
      <c r="I3" s="3"/>
      <c r="J3" s="3"/>
      <c r="K3" s="3"/>
      <c r="L3" s="3"/>
      <c r="M3" s="3"/>
      <c r="N3" s="3"/>
    </row>
    <row r="4" spans="2:14" ht="18" customHeight="1">
      <c r="B4" s="327" t="s">
        <v>2</v>
      </c>
      <c r="C4" s="327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</row>
    <row r="5" spans="2:14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14" ht="14.25" customHeight="1">
      <c r="B6" s="2"/>
      <c r="C6" s="2"/>
      <c r="D6" s="6"/>
      <c r="E6" s="6"/>
      <c r="F6" s="6"/>
      <c r="G6" s="337"/>
      <c r="H6" s="337"/>
      <c r="I6" s="3"/>
      <c r="J6" s="381" t="str">
        <f>'第１号様式'!J6</f>
        <v>    年　 　月　　　日　</v>
      </c>
      <c r="K6" s="381"/>
      <c r="L6" s="381"/>
      <c r="M6" s="381"/>
      <c r="N6" s="381"/>
    </row>
    <row r="7" spans="2:14" ht="12.75">
      <c r="B7" s="1"/>
      <c r="C7" s="1" t="s">
        <v>39</v>
      </c>
      <c r="D7" s="2"/>
      <c r="E7" s="2"/>
      <c r="F7" s="2"/>
      <c r="G7" s="3"/>
      <c r="H7" s="3"/>
      <c r="I7" s="3"/>
      <c r="J7" s="3"/>
      <c r="K7" s="3"/>
      <c r="L7" s="3"/>
      <c r="M7" s="3"/>
      <c r="N7" s="3"/>
    </row>
    <row r="8" spans="2:14" ht="12.75">
      <c r="B8" s="2"/>
      <c r="C8" s="1" t="s">
        <v>40</v>
      </c>
      <c r="D8" s="7"/>
      <c r="E8" s="1"/>
      <c r="F8" s="1"/>
      <c r="G8" s="3"/>
      <c r="H8" s="3"/>
      <c r="I8" s="3"/>
      <c r="J8" s="3"/>
      <c r="K8" s="3"/>
      <c r="L8" s="3"/>
      <c r="M8" s="3"/>
      <c r="N8" s="3"/>
    </row>
    <row r="9" spans="2:14" ht="21" customHeight="1">
      <c r="B9" s="2"/>
      <c r="C9" s="2"/>
      <c r="D9" s="3"/>
      <c r="E9" s="326"/>
      <c r="F9" s="326"/>
      <c r="G9" s="326" t="s">
        <v>23</v>
      </c>
      <c r="H9" s="326"/>
      <c r="I9" s="7"/>
      <c r="J9" s="382" t="str">
        <f>IF('第１号様式'!J9="","",'第１号様式'!J9)</f>
        <v>主たる事務所の所在地</v>
      </c>
      <c r="K9" s="382"/>
      <c r="L9" s="383"/>
      <c r="M9" s="383"/>
      <c r="N9" s="383"/>
    </row>
    <row r="10" spans="2:14" ht="21" customHeight="1">
      <c r="B10" s="2"/>
      <c r="C10" s="2"/>
      <c r="D10" s="3"/>
      <c r="E10" s="3"/>
      <c r="F10" s="3"/>
      <c r="G10" s="326"/>
      <c r="H10" s="326"/>
      <c r="I10" s="3"/>
      <c r="J10" s="382" t="str">
        <f>IF('第１号様式'!J10="","",'第１号様式'!J10)</f>
        <v>名称</v>
      </c>
      <c r="K10" s="382"/>
      <c r="L10" s="383"/>
      <c r="M10" s="383"/>
      <c r="N10" s="383"/>
    </row>
    <row r="11" spans="2:14" ht="21" customHeight="1">
      <c r="B11" s="2"/>
      <c r="C11" s="2"/>
      <c r="D11" s="3"/>
      <c r="E11" s="3"/>
      <c r="F11" s="3"/>
      <c r="G11" s="337"/>
      <c r="H11" s="337"/>
      <c r="I11" s="3"/>
      <c r="J11" s="382" t="str">
        <f>IF('第１号様式'!J11="","",'第１号様式'!J11)</f>
        <v>代表者の氏名</v>
      </c>
      <c r="K11" s="382"/>
      <c r="L11" s="382"/>
      <c r="M11" s="382"/>
      <c r="N11" s="382"/>
    </row>
    <row r="12" spans="2:14" ht="21" customHeight="1">
      <c r="B12" s="2"/>
      <c r="C12" s="2"/>
      <c r="D12" s="3"/>
      <c r="E12" s="3"/>
      <c r="F12" s="3"/>
      <c r="G12" s="3"/>
      <c r="H12" s="3"/>
      <c r="I12" s="3"/>
      <c r="J12" s="406" t="str">
        <f>IF('第１号様式'!J12="","",'第１号様式'!J12)</f>
        <v>個人事業者にあっては、住所及び氏名</v>
      </c>
      <c r="K12" s="406"/>
      <c r="L12" s="406"/>
      <c r="M12" s="406"/>
      <c r="N12" s="406"/>
    </row>
    <row r="13" spans="2:14" ht="16.5" customHeight="1" hidden="1">
      <c r="B13" s="2"/>
      <c r="C13" s="2"/>
      <c r="D13" s="3"/>
      <c r="E13" s="3"/>
      <c r="F13" s="3"/>
      <c r="G13" s="3"/>
      <c r="H13" s="3"/>
      <c r="I13" s="3"/>
      <c r="J13" s="8"/>
      <c r="K13" s="8"/>
      <c r="L13" s="8"/>
      <c r="M13" s="8"/>
      <c r="N13" s="3"/>
    </row>
    <row r="14" spans="2:14" ht="21" customHeight="1">
      <c r="B14" s="2"/>
      <c r="C14" s="2"/>
      <c r="D14" s="3"/>
      <c r="E14" s="3"/>
      <c r="F14" s="3"/>
      <c r="G14" s="326"/>
      <c r="H14" s="326"/>
      <c r="I14" s="3"/>
      <c r="J14" s="382" t="str">
        <f>IF('第１号様式'!J14="","",'第１号様式'!J14)</f>
        <v>電話番号</v>
      </c>
      <c r="K14" s="382"/>
      <c r="L14" s="383"/>
      <c r="M14" s="383"/>
      <c r="N14" s="383"/>
    </row>
    <row r="15" spans="2:14" ht="9.75" customHeight="1">
      <c r="B15" s="2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6"/>
    </row>
    <row r="16" spans="2:14" ht="21.75" customHeight="1">
      <c r="B16" s="7"/>
      <c r="C16" s="6"/>
      <c r="D16" s="24">
        <f>IF('第１号様式'!D16="","　",'第１号様式'!D16-1)</f>
        <v>4</v>
      </c>
      <c r="E16" s="1" t="s">
        <v>3</v>
      </c>
      <c r="F16" s="7"/>
      <c r="G16" s="10"/>
      <c r="H16" s="10"/>
      <c r="I16" s="10"/>
      <c r="J16" s="10"/>
      <c r="K16" s="10"/>
      <c r="L16" s="10"/>
      <c r="M16" s="10"/>
      <c r="N16" s="10"/>
    </row>
    <row r="17" spans="2:14" ht="5.25" customHeight="1">
      <c r="B17" s="1"/>
      <c r="C17" s="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2:14" ht="18" customHeight="1">
      <c r="B18" s="8" t="s">
        <v>20</v>
      </c>
      <c r="C18" s="8"/>
      <c r="D18" s="20"/>
      <c r="E18" s="1"/>
      <c r="F18" s="10"/>
      <c r="G18" s="10"/>
      <c r="H18" s="1"/>
      <c r="I18" s="1"/>
      <c r="J18" s="1"/>
      <c r="K18" s="1"/>
      <c r="L18" s="1"/>
      <c r="M18" s="1"/>
      <c r="N18" s="1"/>
    </row>
    <row r="19" spans="2:14" ht="9.75" customHeight="1" thickBo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2:14" ht="39" customHeight="1">
      <c r="B20" s="311" t="s">
        <v>11</v>
      </c>
      <c r="C20" s="312"/>
      <c r="D20" s="312"/>
      <c r="E20" s="312"/>
      <c r="F20" s="313"/>
      <c r="G20" s="407">
        <f>IF('第１号様式'!G20="","",'第１号様式'!G20)</f>
      </c>
      <c r="H20" s="407"/>
      <c r="I20" s="407"/>
      <c r="J20" s="335" t="s">
        <v>4</v>
      </c>
      <c r="K20" s="336"/>
      <c r="L20" s="385">
        <f>IF('第１号様式'!L20="","",'第１号様式'!L20)</f>
      </c>
      <c r="M20" s="385"/>
      <c r="N20" s="386"/>
    </row>
    <row r="21" spans="2:14" ht="37.5" customHeight="1">
      <c r="B21" s="293" t="s">
        <v>38</v>
      </c>
      <c r="C21" s="294"/>
      <c r="D21" s="294"/>
      <c r="E21" s="317"/>
      <c r="F21" s="318"/>
      <c r="G21" s="384" t="s">
        <v>41</v>
      </c>
      <c r="H21" s="384"/>
      <c r="I21" s="384"/>
      <c r="J21" s="384"/>
      <c r="K21" s="322"/>
      <c r="L21" s="322"/>
      <c r="M21" s="12"/>
      <c r="N21" s="13"/>
    </row>
    <row r="22" spans="2:14" ht="37.5" customHeight="1">
      <c r="B22" s="319"/>
      <c r="C22" s="320"/>
      <c r="D22" s="320"/>
      <c r="E22" s="320"/>
      <c r="F22" s="321"/>
      <c r="G22" s="390">
        <f>IF('第１号様式'!G22=""," ",'第１号様式'!G22)</f>
        <v>0</v>
      </c>
      <c r="H22" s="391"/>
      <c r="I22" s="391"/>
      <c r="J22" s="391"/>
      <c r="K22" s="391"/>
      <c r="L22" s="391"/>
      <c r="M22" s="14"/>
      <c r="N22" s="15" t="s">
        <v>42</v>
      </c>
    </row>
    <row r="23" spans="2:14" ht="33.75" customHeight="1">
      <c r="B23" s="392" t="s">
        <v>25</v>
      </c>
      <c r="C23" s="393"/>
      <c r="D23" s="393"/>
      <c r="E23" s="393"/>
      <c r="F23" s="394"/>
      <c r="G23" s="395">
        <f>IF('第１号様式'!D16="","　",HLOOKUP('第１号様式'!D16-1,'算定報告様式①'!F3:K40,38,FALSE))</f>
        <v>0</v>
      </c>
      <c r="H23" s="396"/>
      <c r="I23" s="396"/>
      <c r="J23" s="396"/>
      <c r="K23" s="396"/>
      <c r="L23" s="396"/>
      <c r="M23" s="21"/>
      <c r="N23" s="22" t="s">
        <v>24</v>
      </c>
    </row>
    <row r="24" spans="2:14" ht="69.75" customHeight="1">
      <c r="B24" s="397" t="s">
        <v>5</v>
      </c>
      <c r="C24" s="398"/>
      <c r="D24" s="398"/>
      <c r="E24" s="398"/>
      <c r="F24" s="399"/>
      <c r="G24" s="291"/>
      <c r="H24" s="291"/>
      <c r="I24" s="291"/>
      <c r="J24" s="291"/>
      <c r="K24" s="291"/>
      <c r="L24" s="291"/>
      <c r="M24" s="291"/>
      <c r="N24" s="292"/>
    </row>
    <row r="25" spans="2:14" ht="28.5" customHeight="1">
      <c r="B25" s="293" t="s">
        <v>6</v>
      </c>
      <c r="C25" s="294"/>
      <c r="D25" s="294"/>
      <c r="E25" s="295"/>
      <c r="F25" s="296"/>
      <c r="G25" s="16" t="s">
        <v>7</v>
      </c>
      <c r="H25" s="404">
        <f>IF('第１号様式'!H25="","",'第１号様式'!H25)</f>
      </c>
      <c r="I25" s="404"/>
      <c r="J25" s="404"/>
      <c r="K25" s="404"/>
      <c r="L25" s="404"/>
      <c r="M25" s="404"/>
      <c r="N25" s="405"/>
    </row>
    <row r="26" spans="2:14" ht="28.5" customHeight="1">
      <c r="B26" s="297"/>
      <c r="C26" s="298"/>
      <c r="D26" s="298"/>
      <c r="E26" s="299"/>
      <c r="F26" s="300"/>
      <c r="G26" s="17" t="s">
        <v>8</v>
      </c>
      <c r="H26" s="402">
        <f>IF('第１号様式'!H26="","",'第１号様式'!H26)</f>
      </c>
      <c r="I26" s="402"/>
      <c r="J26" s="402"/>
      <c r="K26" s="402"/>
      <c r="L26" s="402"/>
      <c r="M26" s="402"/>
      <c r="N26" s="403"/>
    </row>
    <row r="27" spans="2:14" ht="28.5" customHeight="1">
      <c r="B27" s="301"/>
      <c r="C27" s="302"/>
      <c r="D27" s="302"/>
      <c r="E27" s="303"/>
      <c r="F27" s="304"/>
      <c r="G27" s="18" t="s">
        <v>9</v>
      </c>
      <c r="H27" s="400">
        <f>IF('第１号様式'!H27="","",'第１号様式'!H27)</f>
      </c>
      <c r="I27" s="400"/>
      <c r="J27" s="400"/>
      <c r="K27" s="400"/>
      <c r="L27" s="400"/>
      <c r="M27" s="400"/>
      <c r="N27" s="401"/>
    </row>
    <row r="28" spans="2:14" ht="78.75" customHeight="1" thickBot="1">
      <c r="B28" s="19" t="s">
        <v>0</v>
      </c>
      <c r="C28" s="387">
        <f>IF('第１号様式'!C28="","",'第１号様式'!C28)</f>
      </c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9"/>
    </row>
    <row r="29" spans="2:14" ht="9" customHeight="1">
      <c r="B29" s="2"/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6"/>
    </row>
    <row r="30" spans="2:14" ht="15" customHeight="1">
      <c r="B30" s="8" t="s">
        <v>36</v>
      </c>
      <c r="C30" s="8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2:14" ht="15" customHeight="1">
      <c r="B31" s="8" t="s">
        <v>37</v>
      </c>
      <c r="C31" s="8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2:14" ht="15" customHeight="1">
      <c r="B32" s="8" t="s">
        <v>44</v>
      </c>
      <c r="C32" s="8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2:14" ht="15" customHeight="1">
      <c r="B33" s="8" t="s">
        <v>10</v>
      </c>
      <c r="C33" s="8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</sheetData>
  <sheetProtection formatCells="0"/>
  <mergeCells count="29">
    <mergeCell ref="J12:N12"/>
    <mergeCell ref="J20:K20"/>
    <mergeCell ref="B20:F20"/>
    <mergeCell ref="G20:I20"/>
    <mergeCell ref="G9:H9"/>
    <mergeCell ref="G10:H10"/>
    <mergeCell ref="G11:H11"/>
    <mergeCell ref="G14:H14"/>
    <mergeCell ref="J11:N11"/>
    <mergeCell ref="C28:N28"/>
    <mergeCell ref="G22:L22"/>
    <mergeCell ref="B23:F23"/>
    <mergeCell ref="G23:L23"/>
    <mergeCell ref="B24:F24"/>
    <mergeCell ref="B25:F27"/>
    <mergeCell ref="H27:N27"/>
    <mergeCell ref="H26:N26"/>
    <mergeCell ref="G24:N24"/>
    <mergeCell ref="H25:N25"/>
    <mergeCell ref="B4:N4"/>
    <mergeCell ref="J6:N6"/>
    <mergeCell ref="J9:N9"/>
    <mergeCell ref="J10:N10"/>
    <mergeCell ref="G21:L21"/>
    <mergeCell ref="B21:F22"/>
    <mergeCell ref="L20:N20"/>
    <mergeCell ref="E9:F9"/>
    <mergeCell ref="J14:N14"/>
    <mergeCell ref="G6:H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3"/>
  <sheetViews>
    <sheetView view="pageBreakPreview" zoomScale="115" zoomScaleSheetLayoutView="115" zoomScalePageLayoutView="0" workbookViewId="0" topLeftCell="A1">
      <selection activeCell="H12" sqref="H12:N12"/>
    </sheetView>
  </sheetViews>
  <sheetFormatPr defaultColWidth="9.00390625" defaultRowHeight="15"/>
  <cols>
    <col min="1" max="3" width="2.421875" style="50" customWidth="1"/>
    <col min="4" max="4" width="2.8515625" style="50" customWidth="1"/>
    <col min="5" max="5" width="8.28125" style="50" customWidth="1"/>
    <col min="6" max="6" width="7.421875" style="50" customWidth="1"/>
    <col min="7" max="7" width="7.140625" style="50" customWidth="1"/>
    <col min="8" max="14" width="8.7109375" style="50" customWidth="1"/>
    <col min="15" max="15" width="2.7109375" style="50" customWidth="1"/>
    <col min="16" max="16384" width="9.00390625" style="50" customWidth="1"/>
  </cols>
  <sheetData>
    <row r="2" spans="1:14" ht="12">
      <c r="A2" s="47"/>
      <c r="B2" s="48" t="s">
        <v>61</v>
      </c>
      <c r="C2" s="48"/>
      <c r="D2" s="49"/>
      <c r="E2" s="49"/>
      <c r="F2" s="49"/>
      <c r="G2" s="49"/>
      <c r="H2" s="49"/>
      <c r="I2" s="49"/>
      <c r="J2" s="49"/>
      <c r="K2" s="48"/>
      <c r="L2" s="48"/>
      <c r="M2" s="48"/>
      <c r="N2" s="48"/>
    </row>
    <row r="3" spans="1:15" ht="12">
      <c r="A3" s="47"/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3"/>
    </row>
    <row r="4" spans="1:15" ht="15.75">
      <c r="A4" s="47"/>
      <c r="B4" s="54"/>
      <c r="C4" s="408"/>
      <c r="D4" s="409"/>
      <c r="E4" s="56">
        <f>IF('第１号様式'!D16="","　",'第１号様式'!D16)</f>
        <v>5</v>
      </c>
      <c r="F4" s="57" t="s">
        <v>62</v>
      </c>
      <c r="G4" s="57"/>
      <c r="H4" s="410"/>
      <c r="I4" s="410"/>
      <c r="J4" s="410"/>
      <c r="K4" s="410"/>
      <c r="L4" s="58"/>
      <c r="M4" s="58"/>
      <c r="N4" s="59"/>
      <c r="O4" s="60"/>
    </row>
    <row r="5" spans="1:15" ht="19.5" customHeight="1">
      <c r="A5" s="47"/>
      <c r="B5" s="411" t="s">
        <v>63</v>
      </c>
      <c r="C5" s="410"/>
      <c r="D5" s="410"/>
      <c r="E5" s="410"/>
      <c r="F5" s="410"/>
      <c r="G5" s="410"/>
      <c r="H5" s="410"/>
      <c r="I5" s="410"/>
      <c r="J5" s="410"/>
      <c r="K5" s="410"/>
      <c r="L5" s="61"/>
      <c r="M5" s="61"/>
      <c r="N5" s="59"/>
      <c r="O5" s="60"/>
    </row>
    <row r="6" spans="1:15" ht="21" customHeight="1">
      <c r="A6" s="47"/>
      <c r="B6" s="54" t="s">
        <v>64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60"/>
    </row>
    <row r="7" spans="1:15" ht="21" customHeight="1">
      <c r="A7" s="47"/>
      <c r="B7" s="54"/>
      <c r="C7" s="57"/>
      <c r="D7" s="57"/>
      <c r="E7" s="412" t="s">
        <v>65</v>
      </c>
      <c r="F7" s="413"/>
      <c r="G7" s="414"/>
      <c r="H7" s="415"/>
      <c r="I7" s="416"/>
      <c r="J7" s="416"/>
      <c r="K7" s="416"/>
      <c r="L7" s="416"/>
      <c r="M7" s="416"/>
      <c r="N7" s="417"/>
      <c r="O7" s="60"/>
    </row>
    <row r="8" spans="1:15" ht="21" customHeight="1">
      <c r="A8" s="47"/>
      <c r="B8" s="54"/>
      <c r="C8" s="57"/>
      <c r="D8" s="57"/>
      <c r="E8" s="412" t="s">
        <v>66</v>
      </c>
      <c r="F8" s="413"/>
      <c r="G8" s="414"/>
      <c r="H8" s="415"/>
      <c r="I8" s="416"/>
      <c r="J8" s="416"/>
      <c r="K8" s="416"/>
      <c r="L8" s="416"/>
      <c r="M8" s="416"/>
      <c r="N8" s="417"/>
      <c r="O8" s="60"/>
    </row>
    <row r="9" spans="1:15" ht="21" customHeight="1">
      <c r="A9" s="47"/>
      <c r="B9" s="54"/>
      <c r="C9" s="57"/>
      <c r="D9" s="57"/>
      <c r="E9" s="412" t="s">
        <v>67</v>
      </c>
      <c r="F9" s="413"/>
      <c r="G9" s="414"/>
      <c r="H9" s="415"/>
      <c r="I9" s="416"/>
      <c r="J9" s="416"/>
      <c r="K9" s="416"/>
      <c r="L9" s="416"/>
      <c r="M9" s="416"/>
      <c r="N9" s="417"/>
      <c r="O9" s="60"/>
    </row>
    <row r="10" spans="1:15" ht="24.75" customHeight="1">
      <c r="A10" s="47"/>
      <c r="B10" s="54"/>
      <c r="C10" s="57"/>
      <c r="D10" s="57"/>
      <c r="E10" s="418" t="s">
        <v>68</v>
      </c>
      <c r="F10" s="419"/>
      <c r="G10" s="419"/>
      <c r="H10" s="62" t="s">
        <v>69</v>
      </c>
      <c r="I10" s="63" t="s">
        <v>70</v>
      </c>
      <c r="J10" s="64" t="s">
        <v>71</v>
      </c>
      <c r="K10" s="64" t="s">
        <v>72</v>
      </c>
      <c r="L10" s="64" t="s">
        <v>73</v>
      </c>
      <c r="M10" s="64" t="s">
        <v>74</v>
      </c>
      <c r="N10" s="65" t="s">
        <v>75</v>
      </c>
      <c r="O10" s="60"/>
    </row>
    <row r="11" spans="1:15" ht="24.75" customHeight="1">
      <c r="A11" s="47"/>
      <c r="B11" s="54"/>
      <c r="C11" s="57"/>
      <c r="D11" s="57"/>
      <c r="E11" s="420"/>
      <c r="F11" s="421"/>
      <c r="G11" s="421"/>
      <c r="H11" s="66" t="s">
        <v>76</v>
      </c>
      <c r="I11" s="67">
        <f>IF('算定報告様式①'!F$39="","",'算定報告様式①'!F$39)</f>
        <v>0</v>
      </c>
      <c r="J11" s="67">
        <f>IF('算定報告様式①'!G$39="","",'算定報告様式①'!G$39)</f>
        <v>0</v>
      </c>
      <c r="K11" s="67">
        <f>IF('算定報告様式①'!H$39="","",'算定報告様式①'!H$39)</f>
        <v>0</v>
      </c>
      <c r="L11" s="67">
        <f>IF('算定報告様式①'!I$39="","",'算定報告様式①'!I$39)</f>
        <v>0</v>
      </c>
      <c r="M11" s="67">
        <f>IF('算定報告様式①'!H$39="","",'算定報告様式①'!H$39)</f>
        <v>0</v>
      </c>
      <c r="N11" s="67">
        <f>IF('算定報告様式①'!I$39="","",'算定報告様式①'!I$39)</f>
        <v>0</v>
      </c>
      <c r="O11" s="60"/>
    </row>
    <row r="12" spans="1:15" ht="30" customHeight="1">
      <c r="A12" s="47"/>
      <c r="B12" s="54"/>
      <c r="C12" s="57"/>
      <c r="D12" s="57"/>
      <c r="E12" s="412" t="s">
        <v>77</v>
      </c>
      <c r="F12" s="413"/>
      <c r="G12" s="414"/>
      <c r="H12" s="422">
        <f>IF('第１号様式'!G20="","",'第１号様式'!G20)</f>
      </c>
      <c r="I12" s="422"/>
      <c r="J12" s="422"/>
      <c r="K12" s="422"/>
      <c r="L12" s="422"/>
      <c r="M12" s="422"/>
      <c r="N12" s="422"/>
      <c r="O12" s="60"/>
    </row>
    <row r="13" spans="1:15" ht="30" customHeight="1">
      <c r="A13" s="47"/>
      <c r="B13" s="54"/>
      <c r="C13" s="57"/>
      <c r="D13" s="57"/>
      <c r="E13" s="412" t="s">
        <v>78</v>
      </c>
      <c r="F13" s="413"/>
      <c r="G13" s="414"/>
      <c r="H13" s="423">
        <f>IF('第１号様式'!L20="","",'第１号様式'!L20)</f>
      </c>
      <c r="I13" s="423"/>
      <c r="J13" s="423"/>
      <c r="K13" s="423"/>
      <c r="L13" s="423"/>
      <c r="M13" s="423"/>
      <c r="N13" s="423"/>
      <c r="O13" s="60"/>
    </row>
    <row r="14" spans="1:15" ht="52.5" customHeight="1">
      <c r="A14" s="68"/>
      <c r="B14" s="54"/>
      <c r="C14" s="57"/>
      <c r="D14" s="57"/>
      <c r="E14" s="418" t="s">
        <v>79</v>
      </c>
      <c r="F14" s="419"/>
      <c r="G14" s="424"/>
      <c r="H14" s="425"/>
      <c r="I14" s="425"/>
      <c r="J14" s="425"/>
      <c r="K14" s="425"/>
      <c r="L14" s="425"/>
      <c r="M14" s="425"/>
      <c r="N14" s="425"/>
      <c r="O14" s="60"/>
    </row>
    <row r="15" spans="1:15" ht="52.5" customHeight="1">
      <c r="A15" s="68"/>
      <c r="B15" s="54"/>
      <c r="C15" s="57"/>
      <c r="D15" s="57"/>
      <c r="E15" s="426" t="s">
        <v>80</v>
      </c>
      <c r="F15" s="427"/>
      <c r="G15" s="428"/>
      <c r="H15" s="425"/>
      <c r="I15" s="425"/>
      <c r="J15" s="425"/>
      <c r="K15" s="425"/>
      <c r="L15" s="425"/>
      <c r="M15" s="425"/>
      <c r="N15" s="425"/>
      <c r="O15" s="60"/>
    </row>
    <row r="16" spans="1:15" ht="13.5" customHeight="1">
      <c r="A16" s="47"/>
      <c r="B16" s="54"/>
      <c r="C16" s="57"/>
      <c r="D16" s="57"/>
      <c r="E16" s="70"/>
      <c r="F16" s="70"/>
      <c r="G16" s="70"/>
      <c r="H16" s="71"/>
      <c r="I16" s="71"/>
      <c r="J16" s="71"/>
      <c r="K16" s="71"/>
      <c r="L16" s="71"/>
      <c r="M16" s="71"/>
      <c r="N16" s="71"/>
      <c r="O16" s="60"/>
    </row>
    <row r="17" spans="1:15" ht="21" customHeight="1">
      <c r="A17" s="47"/>
      <c r="B17" s="54" t="s">
        <v>81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60"/>
    </row>
    <row r="18" spans="1:15" ht="21" customHeight="1">
      <c r="A18" s="47"/>
      <c r="B18" s="54"/>
      <c r="C18" s="57"/>
      <c r="D18" s="57"/>
      <c r="E18" s="57" t="s">
        <v>82</v>
      </c>
      <c r="F18" s="57"/>
      <c r="G18" s="57"/>
      <c r="H18" s="57"/>
      <c r="I18" s="57"/>
      <c r="J18" s="57"/>
      <c r="K18" s="57"/>
      <c r="L18" s="57"/>
      <c r="M18" s="57"/>
      <c r="N18" s="57"/>
      <c r="O18" s="60"/>
    </row>
    <row r="19" spans="1:15" ht="24.75" customHeight="1">
      <c r="A19" s="47"/>
      <c r="B19" s="54"/>
      <c r="C19" s="57"/>
      <c r="D19" s="57"/>
      <c r="E19" s="412" t="s">
        <v>83</v>
      </c>
      <c r="F19" s="413"/>
      <c r="G19" s="414"/>
      <c r="H19" s="429" t="s">
        <v>84</v>
      </c>
      <c r="I19" s="429"/>
      <c r="J19" s="72" t="s">
        <v>69</v>
      </c>
      <c r="K19" s="73" t="s">
        <v>85</v>
      </c>
      <c r="L19" s="430" t="s">
        <v>86</v>
      </c>
      <c r="M19" s="430"/>
      <c r="N19" s="74" t="s">
        <v>69</v>
      </c>
      <c r="O19" s="60"/>
    </row>
    <row r="20" spans="1:15" ht="24.75" customHeight="1">
      <c r="A20" s="47"/>
      <c r="B20" s="54"/>
      <c r="C20" s="57"/>
      <c r="D20" s="57"/>
      <c r="E20" s="431" t="s">
        <v>87</v>
      </c>
      <c r="F20" s="434" t="s">
        <v>88</v>
      </c>
      <c r="G20" s="435"/>
      <c r="H20" s="75" t="s">
        <v>89</v>
      </c>
      <c r="I20" s="438"/>
      <c r="J20" s="438"/>
      <c r="K20" s="73" t="s">
        <v>90</v>
      </c>
      <c r="L20" s="75" t="s">
        <v>91</v>
      </c>
      <c r="M20" s="76"/>
      <c r="N20" s="74" t="s">
        <v>92</v>
      </c>
      <c r="O20" s="60"/>
    </row>
    <row r="21" spans="1:15" ht="34.5" customHeight="1">
      <c r="A21" s="47"/>
      <c r="B21" s="54"/>
      <c r="C21" s="57"/>
      <c r="D21" s="57"/>
      <c r="E21" s="432"/>
      <c r="F21" s="436"/>
      <c r="G21" s="437"/>
      <c r="H21" s="439"/>
      <c r="I21" s="440"/>
      <c r="J21" s="440"/>
      <c r="K21" s="440"/>
      <c r="L21" s="440"/>
      <c r="M21" s="440"/>
      <c r="N21" s="441"/>
      <c r="O21" s="60"/>
    </row>
    <row r="22" spans="1:15" ht="34.5" customHeight="1">
      <c r="A22" s="47"/>
      <c r="B22" s="54"/>
      <c r="C22" s="57"/>
      <c r="D22" s="57"/>
      <c r="E22" s="432"/>
      <c r="F22" s="436"/>
      <c r="G22" s="437"/>
      <c r="H22" s="442"/>
      <c r="I22" s="443"/>
      <c r="J22" s="443"/>
      <c r="K22" s="443"/>
      <c r="L22" s="443"/>
      <c r="M22" s="443"/>
      <c r="N22" s="444"/>
      <c r="O22" s="60"/>
    </row>
    <row r="23" spans="1:15" ht="34.5" customHeight="1">
      <c r="A23" s="47"/>
      <c r="B23" s="54"/>
      <c r="C23" s="57"/>
      <c r="D23" s="57"/>
      <c r="E23" s="432"/>
      <c r="F23" s="445" t="s">
        <v>93</v>
      </c>
      <c r="G23" s="446"/>
      <c r="H23" s="449"/>
      <c r="I23" s="450"/>
      <c r="J23" s="450"/>
      <c r="K23" s="450"/>
      <c r="L23" s="450"/>
      <c r="M23" s="450"/>
      <c r="N23" s="451"/>
      <c r="O23" s="60"/>
    </row>
    <row r="24" spans="2:15" ht="34.5" customHeight="1">
      <c r="B24" s="54"/>
      <c r="C24" s="57"/>
      <c r="D24" s="57"/>
      <c r="E24" s="433"/>
      <c r="F24" s="447"/>
      <c r="G24" s="448"/>
      <c r="H24" s="452"/>
      <c r="I24" s="453"/>
      <c r="J24" s="453"/>
      <c r="K24" s="453"/>
      <c r="L24" s="453"/>
      <c r="M24" s="453"/>
      <c r="N24" s="454"/>
      <c r="O24" s="60"/>
    </row>
    <row r="25" spans="2:15" ht="13.5" customHeight="1">
      <c r="B25" s="77"/>
      <c r="C25" s="58"/>
      <c r="D25" s="58"/>
      <c r="E25" s="58"/>
      <c r="F25" s="58"/>
      <c r="G25" s="58"/>
      <c r="H25" s="78"/>
      <c r="I25" s="78"/>
      <c r="J25" s="78"/>
      <c r="K25" s="78"/>
      <c r="L25" s="78"/>
      <c r="M25" s="78"/>
      <c r="N25" s="78"/>
      <c r="O25" s="60"/>
    </row>
    <row r="26" spans="2:15" ht="13.5" customHeight="1">
      <c r="B26" s="77"/>
      <c r="C26" s="58"/>
      <c r="D26" s="58"/>
      <c r="E26" s="79" t="s">
        <v>94</v>
      </c>
      <c r="F26" s="80"/>
      <c r="G26" s="80"/>
      <c r="H26" s="81"/>
      <c r="I26" s="81"/>
      <c r="J26" s="81"/>
      <c r="K26" s="81"/>
      <c r="L26" s="81"/>
      <c r="M26" s="81"/>
      <c r="N26" s="81"/>
      <c r="O26" s="60"/>
    </row>
    <row r="27" spans="1:15" ht="24.75" customHeight="1">
      <c r="A27" s="47"/>
      <c r="B27" s="54"/>
      <c r="C27" s="57"/>
      <c r="D27" s="57"/>
      <c r="E27" s="412" t="s">
        <v>83</v>
      </c>
      <c r="F27" s="413"/>
      <c r="G27" s="414"/>
      <c r="H27" s="429" t="s">
        <v>95</v>
      </c>
      <c r="I27" s="429"/>
      <c r="J27" s="72" t="s">
        <v>69</v>
      </c>
      <c r="K27" s="73" t="s">
        <v>85</v>
      </c>
      <c r="L27" s="430" t="s">
        <v>96</v>
      </c>
      <c r="M27" s="430"/>
      <c r="N27" s="74" t="s">
        <v>69</v>
      </c>
      <c r="O27" s="82"/>
    </row>
    <row r="28" spans="1:15" ht="24.75" customHeight="1">
      <c r="A28" s="47"/>
      <c r="B28" s="54"/>
      <c r="C28" s="57"/>
      <c r="D28" s="57"/>
      <c r="E28" s="431" t="s">
        <v>87</v>
      </c>
      <c r="F28" s="434" t="s">
        <v>88</v>
      </c>
      <c r="G28" s="435"/>
      <c r="H28" s="75" t="s">
        <v>89</v>
      </c>
      <c r="I28" s="455"/>
      <c r="J28" s="455"/>
      <c r="K28" s="73" t="s">
        <v>90</v>
      </c>
      <c r="L28" s="75" t="s">
        <v>91</v>
      </c>
      <c r="M28" s="76"/>
      <c r="N28" s="74" t="s">
        <v>92</v>
      </c>
      <c r="O28" s="60"/>
    </row>
    <row r="29" spans="1:15" ht="34.5" customHeight="1">
      <c r="A29" s="47"/>
      <c r="B29" s="54"/>
      <c r="C29" s="57"/>
      <c r="D29" s="57"/>
      <c r="E29" s="432"/>
      <c r="F29" s="436"/>
      <c r="G29" s="437"/>
      <c r="H29" s="439"/>
      <c r="I29" s="440"/>
      <c r="J29" s="440"/>
      <c r="K29" s="440"/>
      <c r="L29" s="440"/>
      <c r="M29" s="440"/>
      <c r="N29" s="441"/>
      <c r="O29" s="60"/>
    </row>
    <row r="30" spans="1:15" ht="34.5" customHeight="1">
      <c r="A30" s="47"/>
      <c r="B30" s="54"/>
      <c r="C30" s="57"/>
      <c r="D30" s="57"/>
      <c r="E30" s="432"/>
      <c r="F30" s="436"/>
      <c r="G30" s="437"/>
      <c r="H30" s="442"/>
      <c r="I30" s="443"/>
      <c r="J30" s="443"/>
      <c r="K30" s="443"/>
      <c r="L30" s="443"/>
      <c r="M30" s="443"/>
      <c r="N30" s="444"/>
      <c r="O30" s="60"/>
    </row>
    <row r="31" spans="1:15" ht="34.5" customHeight="1">
      <c r="A31" s="47"/>
      <c r="B31" s="54"/>
      <c r="C31" s="57"/>
      <c r="D31" s="57"/>
      <c r="E31" s="432"/>
      <c r="F31" s="445" t="s">
        <v>93</v>
      </c>
      <c r="G31" s="446"/>
      <c r="H31" s="449"/>
      <c r="I31" s="450"/>
      <c r="J31" s="450"/>
      <c r="K31" s="450"/>
      <c r="L31" s="450"/>
      <c r="M31" s="450"/>
      <c r="N31" s="451"/>
      <c r="O31" s="60"/>
    </row>
    <row r="32" spans="2:15" ht="34.5" customHeight="1">
      <c r="B32" s="54"/>
      <c r="C32" s="57"/>
      <c r="D32" s="57"/>
      <c r="E32" s="433"/>
      <c r="F32" s="447"/>
      <c r="G32" s="448"/>
      <c r="H32" s="452"/>
      <c r="I32" s="453"/>
      <c r="J32" s="453"/>
      <c r="K32" s="453"/>
      <c r="L32" s="453"/>
      <c r="M32" s="453"/>
      <c r="N32" s="454"/>
      <c r="O32" s="60"/>
    </row>
    <row r="33" spans="2:15" ht="12">
      <c r="B33" s="83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4"/>
    </row>
  </sheetData>
  <sheetProtection formatCells="0"/>
  <mergeCells count="36">
    <mergeCell ref="E27:G27"/>
    <mergeCell ref="H27:I27"/>
    <mergeCell ref="L27:M27"/>
    <mergeCell ref="E28:E32"/>
    <mergeCell ref="F28:G30"/>
    <mergeCell ref="I28:J28"/>
    <mergeCell ref="H29:N30"/>
    <mergeCell ref="F31:G32"/>
    <mergeCell ref="H31:N32"/>
    <mergeCell ref="E20:E24"/>
    <mergeCell ref="F20:G22"/>
    <mergeCell ref="I20:J20"/>
    <mergeCell ref="H21:N22"/>
    <mergeCell ref="F23:G24"/>
    <mergeCell ref="H23:N24"/>
    <mergeCell ref="E13:G13"/>
    <mergeCell ref="H13:N13"/>
    <mergeCell ref="E14:G14"/>
    <mergeCell ref="H14:N15"/>
    <mergeCell ref="E15:G15"/>
    <mergeCell ref="E19:G19"/>
    <mergeCell ref="H19:I19"/>
    <mergeCell ref="L19:M19"/>
    <mergeCell ref="E8:G8"/>
    <mergeCell ref="H8:N8"/>
    <mergeCell ref="E9:G9"/>
    <mergeCell ref="H9:N9"/>
    <mergeCell ref="E10:G11"/>
    <mergeCell ref="E12:G12"/>
    <mergeCell ref="H12:N12"/>
    <mergeCell ref="C4:D4"/>
    <mergeCell ref="H4:I4"/>
    <mergeCell ref="J4:K4"/>
    <mergeCell ref="B5:K5"/>
    <mergeCell ref="E7:G7"/>
    <mergeCell ref="H7:N7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41"/>
  <sheetViews>
    <sheetView view="pageBreakPreview" zoomScale="110" zoomScaleSheetLayoutView="110" zoomScalePageLayoutView="0" workbookViewId="0" topLeftCell="A1">
      <selection activeCell="H8" sqref="H8"/>
    </sheetView>
  </sheetViews>
  <sheetFormatPr defaultColWidth="9.00390625" defaultRowHeight="15"/>
  <cols>
    <col min="1" max="3" width="2.421875" style="50" customWidth="1"/>
    <col min="4" max="5" width="5.7109375" style="50" customWidth="1"/>
    <col min="6" max="6" width="7.421875" style="50" customWidth="1"/>
    <col min="7" max="7" width="7.140625" style="50" customWidth="1"/>
    <col min="8" max="9" width="5.140625" style="50" customWidth="1"/>
    <col min="10" max="15" width="9.7109375" style="50" customWidth="1"/>
    <col min="16" max="16384" width="9.00390625" style="50" customWidth="1"/>
  </cols>
  <sheetData>
    <row r="2" spans="1:15" ht="12">
      <c r="A2" s="47"/>
      <c r="B2" s="48" t="s">
        <v>97</v>
      </c>
      <c r="C2" s="48"/>
      <c r="D2" s="49"/>
      <c r="E2" s="49"/>
      <c r="F2" s="49"/>
      <c r="G2" s="49"/>
      <c r="H2" s="49"/>
      <c r="I2" s="49"/>
      <c r="J2" s="61"/>
      <c r="K2" s="49"/>
      <c r="L2" s="49"/>
      <c r="M2" s="48"/>
      <c r="N2" s="48"/>
      <c r="O2" s="49"/>
    </row>
    <row r="3" spans="1:15" ht="12">
      <c r="A3" s="47"/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85"/>
    </row>
    <row r="4" spans="1:15" ht="12">
      <c r="A4" s="47"/>
      <c r="B4" s="54" t="s">
        <v>98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86"/>
    </row>
    <row r="5" spans="1:15" ht="12">
      <c r="A5" s="47"/>
      <c r="B5" s="54" t="s">
        <v>99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86"/>
    </row>
    <row r="6" spans="1:15" ht="19.5" customHeight="1">
      <c r="A6" s="47"/>
      <c r="B6" s="54"/>
      <c r="C6" s="57"/>
      <c r="D6" s="57"/>
      <c r="E6" s="57"/>
      <c r="F6" s="57"/>
      <c r="G6" s="57"/>
      <c r="H6" s="57"/>
      <c r="I6" s="57"/>
      <c r="J6" s="57"/>
      <c r="K6" s="57"/>
      <c r="L6" s="87"/>
      <c r="M6" s="88" t="s">
        <v>100</v>
      </c>
      <c r="N6" s="88"/>
      <c r="O6" s="89"/>
    </row>
    <row r="7" spans="1:15" ht="24.75" customHeight="1">
      <c r="A7" s="47"/>
      <c r="B7" s="54"/>
      <c r="C7" s="51"/>
      <c r="D7" s="52"/>
      <c r="E7" s="52"/>
      <c r="F7" s="52"/>
      <c r="G7" s="85"/>
      <c r="H7" s="456" t="s">
        <v>101</v>
      </c>
      <c r="I7" s="457"/>
      <c r="J7" s="458" t="s">
        <v>83</v>
      </c>
      <c r="K7" s="459"/>
      <c r="L7" s="459"/>
      <c r="M7" s="459"/>
      <c r="N7" s="459"/>
      <c r="O7" s="460"/>
    </row>
    <row r="8" spans="1:15" ht="24.75">
      <c r="A8" s="47"/>
      <c r="B8" s="54"/>
      <c r="C8" s="90"/>
      <c r="D8" s="79"/>
      <c r="E8" s="79"/>
      <c r="F8" s="79"/>
      <c r="G8" s="91"/>
      <c r="H8" s="92" t="s">
        <v>102</v>
      </c>
      <c r="I8" s="93" t="s">
        <v>69</v>
      </c>
      <c r="J8" s="94" t="s">
        <v>103</v>
      </c>
      <c r="K8" s="94" t="s">
        <v>104</v>
      </c>
      <c r="L8" s="94" t="s">
        <v>105</v>
      </c>
      <c r="M8" s="94" t="s">
        <v>106</v>
      </c>
      <c r="N8" s="94" t="s">
        <v>107</v>
      </c>
      <c r="O8" s="94" t="s">
        <v>108</v>
      </c>
    </row>
    <row r="9" spans="1:15" ht="24.75" customHeight="1">
      <c r="A9" s="47"/>
      <c r="B9" s="54"/>
      <c r="C9" s="461" t="s">
        <v>109</v>
      </c>
      <c r="D9" s="462"/>
      <c r="E9" s="462"/>
      <c r="F9" s="462"/>
      <c r="G9" s="95" t="s">
        <v>110</v>
      </c>
      <c r="H9" s="464"/>
      <c r="I9" s="465"/>
      <c r="J9" s="96"/>
      <c r="K9" s="96"/>
      <c r="L9" s="96"/>
      <c r="M9" s="96"/>
      <c r="N9" s="96"/>
      <c r="O9" s="96"/>
    </row>
    <row r="10" spans="1:15" ht="24.75" customHeight="1">
      <c r="A10" s="47"/>
      <c r="B10" s="54"/>
      <c r="C10" s="463"/>
      <c r="D10" s="447"/>
      <c r="E10" s="447"/>
      <c r="F10" s="447"/>
      <c r="G10" s="97" t="s">
        <v>111</v>
      </c>
      <c r="H10" s="466">
        <v>500</v>
      </c>
      <c r="I10" s="467"/>
      <c r="J10" s="98">
        <f>'算定報告様式①'!F$40</f>
        <v>0</v>
      </c>
      <c r="K10" s="98">
        <f>'算定報告様式①'!G$40</f>
        <v>0</v>
      </c>
      <c r="L10" s="98">
        <f>'算定報告様式①'!H$40</f>
        <v>0</v>
      </c>
      <c r="M10" s="98">
        <f>'算定報告様式①'!I$40</f>
        <v>0</v>
      </c>
      <c r="N10" s="98">
        <f>'算定報告様式①'!J$40</f>
        <v>0</v>
      </c>
      <c r="O10" s="98">
        <f>'算定報告様式①'!K$40</f>
        <v>0</v>
      </c>
    </row>
    <row r="11" spans="1:15" ht="24.75" customHeight="1">
      <c r="A11" s="47"/>
      <c r="B11" s="54"/>
      <c r="C11" s="468"/>
      <c r="D11" s="470" t="s">
        <v>112</v>
      </c>
      <c r="E11" s="471"/>
      <c r="F11" s="471"/>
      <c r="G11" s="471"/>
      <c r="H11" s="471"/>
      <c r="I11" s="472"/>
      <c r="J11" s="99" t="s">
        <v>113</v>
      </c>
      <c r="K11" s="100">
        <f>_xlfn.IFERROR(ROUNDDOWN(K10/J10,3),"")</f>
      </c>
      <c r="L11" s="100">
        <f>_xlfn.IFERROR(ROUNDDOWN(L10/K10,3),"")</f>
      </c>
      <c r="M11" s="100">
        <f>_xlfn.IFERROR(ROUNDDOWN(M10/L10,3),"")</f>
      </c>
      <c r="N11" s="100">
        <f>_xlfn.IFERROR(ROUNDDOWN(N10/M10,3),"")</f>
      </c>
      <c r="O11" s="100">
        <f>_xlfn.IFERROR(ROUNDDOWN(O10/N10,3),"")</f>
      </c>
    </row>
    <row r="12" spans="1:15" ht="24.75" customHeight="1">
      <c r="A12" s="47"/>
      <c r="B12" s="54"/>
      <c r="C12" s="469"/>
      <c r="D12" s="473" t="s">
        <v>114</v>
      </c>
      <c r="E12" s="474"/>
      <c r="F12" s="474"/>
      <c r="G12" s="474"/>
      <c r="H12" s="474"/>
      <c r="I12" s="475"/>
      <c r="J12" s="101">
        <f aca="true" t="shared" si="0" ref="J12:O12">_xlfn.IFERROR(ROUNDDOWN(1-J10/$H$10,3),"")</f>
        <v>1</v>
      </c>
      <c r="K12" s="101">
        <f t="shared" si="0"/>
        <v>1</v>
      </c>
      <c r="L12" s="101">
        <f t="shared" si="0"/>
        <v>1</v>
      </c>
      <c r="M12" s="101">
        <f t="shared" si="0"/>
        <v>1</v>
      </c>
      <c r="N12" s="101">
        <f t="shared" si="0"/>
        <v>1</v>
      </c>
      <c r="O12" s="101">
        <f t="shared" si="0"/>
        <v>1</v>
      </c>
    </row>
    <row r="13" spans="1:15" ht="24.75" customHeight="1">
      <c r="A13" s="47"/>
      <c r="B13" s="54"/>
      <c r="C13" s="484" t="s">
        <v>115</v>
      </c>
      <c r="D13" s="482" t="s">
        <v>116</v>
      </c>
      <c r="E13" s="462"/>
      <c r="F13" s="462"/>
      <c r="G13" s="102" t="s">
        <v>110</v>
      </c>
      <c r="H13" s="480"/>
      <c r="I13" s="465"/>
      <c r="J13" s="96"/>
      <c r="K13" s="96"/>
      <c r="L13" s="96"/>
      <c r="M13" s="96"/>
      <c r="N13" s="96"/>
      <c r="O13" s="96"/>
    </row>
    <row r="14" spans="1:15" ht="24.75" customHeight="1">
      <c r="A14" s="47"/>
      <c r="B14" s="54"/>
      <c r="C14" s="485"/>
      <c r="D14" s="479"/>
      <c r="E14" s="447"/>
      <c r="F14" s="447"/>
      <c r="G14" s="97" t="s">
        <v>111</v>
      </c>
      <c r="H14" s="476"/>
      <c r="I14" s="477"/>
      <c r="J14" s="98">
        <f>'算定報告様式②'!F$41</f>
        <v>0</v>
      </c>
      <c r="K14" s="98">
        <f>'算定報告様式②'!G$41</f>
        <v>0</v>
      </c>
      <c r="L14" s="98">
        <f>'算定報告様式②'!H$41</f>
        <v>0</v>
      </c>
      <c r="M14" s="98">
        <f>'算定報告様式②'!I$41</f>
        <v>0</v>
      </c>
      <c r="N14" s="98">
        <f>'算定報告様式②'!J$41</f>
        <v>0</v>
      </c>
      <c r="O14" s="98">
        <f>'算定報告様式②'!K$41</f>
        <v>0</v>
      </c>
    </row>
    <row r="15" spans="1:15" ht="24.75" customHeight="1">
      <c r="A15" s="47"/>
      <c r="B15" s="54"/>
      <c r="C15" s="485"/>
      <c r="D15" s="478" t="s">
        <v>117</v>
      </c>
      <c r="E15" s="462"/>
      <c r="F15" s="462"/>
      <c r="G15" s="102" t="s">
        <v>110</v>
      </c>
      <c r="H15" s="480"/>
      <c r="I15" s="465"/>
      <c r="J15" s="96"/>
      <c r="K15" s="96"/>
      <c r="L15" s="96"/>
      <c r="M15" s="96"/>
      <c r="N15" s="96"/>
      <c r="O15" s="96"/>
    </row>
    <row r="16" spans="1:15" ht="24.75" customHeight="1">
      <c r="A16" s="47"/>
      <c r="B16" s="54"/>
      <c r="C16" s="485"/>
      <c r="D16" s="479"/>
      <c r="E16" s="447"/>
      <c r="F16" s="447"/>
      <c r="G16" s="97" t="s">
        <v>111</v>
      </c>
      <c r="H16" s="476"/>
      <c r="I16" s="477"/>
      <c r="J16" s="98">
        <f>'算定報告様式②'!F$42*'算定報告様式②'!$L$42</f>
        <v>0</v>
      </c>
      <c r="K16" s="98">
        <f>'算定報告様式②'!G$42*'算定報告様式②'!$L$42</f>
        <v>0</v>
      </c>
      <c r="L16" s="98">
        <f>'算定報告様式②'!H$42*'算定報告様式②'!$L$42</f>
        <v>0</v>
      </c>
      <c r="M16" s="98">
        <f>'算定報告様式②'!I$42*'算定報告様式②'!$L$42</f>
        <v>0</v>
      </c>
      <c r="N16" s="98">
        <f>'算定報告様式②'!J$42*'算定報告様式②'!$L$42</f>
        <v>0</v>
      </c>
      <c r="O16" s="98">
        <f>'算定報告様式②'!K42*'算定報告様式②'!$L$42</f>
        <v>0</v>
      </c>
    </row>
    <row r="17" spans="1:15" ht="24.75" customHeight="1">
      <c r="A17" s="47"/>
      <c r="B17" s="54"/>
      <c r="C17" s="485"/>
      <c r="D17" s="478" t="s">
        <v>118</v>
      </c>
      <c r="E17" s="462"/>
      <c r="F17" s="462"/>
      <c r="G17" s="102" t="s">
        <v>110</v>
      </c>
      <c r="H17" s="481"/>
      <c r="I17" s="465"/>
      <c r="J17" s="96"/>
      <c r="K17" s="96"/>
      <c r="L17" s="96"/>
      <c r="M17" s="96"/>
      <c r="N17" s="96"/>
      <c r="O17" s="96"/>
    </row>
    <row r="18" spans="1:15" ht="24.75" customHeight="1">
      <c r="A18" s="47"/>
      <c r="B18" s="54"/>
      <c r="C18" s="485"/>
      <c r="D18" s="479"/>
      <c r="E18" s="447"/>
      <c r="F18" s="447"/>
      <c r="G18" s="97" t="s">
        <v>111</v>
      </c>
      <c r="H18" s="476"/>
      <c r="I18" s="477"/>
      <c r="J18" s="98">
        <f>'算定報告様式②'!F$43*'算定報告様式②'!$L$43</f>
        <v>0</v>
      </c>
      <c r="K18" s="98">
        <f>'算定報告様式②'!G$43*'算定報告様式②'!$L$43</f>
        <v>0</v>
      </c>
      <c r="L18" s="98">
        <f>'算定報告様式②'!H$43*'算定報告様式②'!$L$43</f>
        <v>0</v>
      </c>
      <c r="M18" s="98">
        <f>'算定報告様式②'!I$43*'算定報告様式②'!$L$43</f>
        <v>0</v>
      </c>
      <c r="N18" s="98">
        <f>'算定報告様式②'!J$43*'算定報告様式②'!$L$43</f>
        <v>0</v>
      </c>
      <c r="O18" s="98">
        <f>'算定報告様式②'!K$43*'算定報告様式②'!$L$43</f>
        <v>0</v>
      </c>
    </row>
    <row r="19" spans="1:15" ht="24.75" customHeight="1">
      <c r="A19" s="47"/>
      <c r="B19" s="54"/>
      <c r="C19" s="485"/>
      <c r="D19" s="482" t="s">
        <v>119</v>
      </c>
      <c r="E19" s="462"/>
      <c r="F19" s="462"/>
      <c r="G19" s="102" t="s">
        <v>110</v>
      </c>
      <c r="H19" s="481"/>
      <c r="I19" s="465"/>
      <c r="J19" s="96"/>
      <c r="K19" s="96"/>
      <c r="L19" s="96"/>
      <c r="M19" s="96"/>
      <c r="N19" s="96"/>
      <c r="O19" s="96"/>
    </row>
    <row r="20" spans="1:15" ht="24.75" customHeight="1">
      <c r="A20" s="47"/>
      <c r="B20" s="54"/>
      <c r="C20" s="485"/>
      <c r="D20" s="479"/>
      <c r="E20" s="447"/>
      <c r="F20" s="447"/>
      <c r="G20" s="97" t="s">
        <v>111</v>
      </c>
      <c r="H20" s="476"/>
      <c r="I20" s="477"/>
      <c r="J20" s="103">
        <f>'算定報告様式②'!F$45*'算定報告様式②'!$L$45</f>
        <v>0</v>
      </c>
      <c r="K20" s="103">
        <f>'算定報告様式②'!G$45*'算定報告様式②'!$L$45</f>
        <v>0</v>
      </c>
      <c r="L20" s="103">
        <f>'算定報告様式②'!H$45*'算定報告様式②'!$L$45</f>
        <v>0</v>
      </c>
      <c r="M20" s="103">
        <f>'算定報告様式②'!I$45*'算定報告様式②'!$L$45</f>
        <v>0</v>
      </c>
      <c r="N20" s="103">
        <f>'算定報告様式②'!J$45*'算定報告様式②'!$L$45</f>
        <v>0</v>
      </c>
      <c r="O20" s="103">
        <f>'算定報告様式②'!K$45*'算定報告様式②'!$L$45</f>
        <v>0</v>
      </c>
    </row>
    <row r="21" spans="1:15" ht="24.75" customHeight="1">
      <c r="A21" s="68"/>
      <c r="B21" s="54"/>
      <c r="C21" s="485"/>
      <c r="D21" s="482" t="s">
        <v>120</v>
      </c>
      <c r="E21" s="462"/>
      <c r="F21" s="462"/>
      <c r="G21" s="102" t="s">
        <v>110</v>
      </c>
      <c r="H21" s="481"/>
      <c r="I21" s="465"/>
      <c r="J21" s="96"/>
      <c r="K21" s="96"/>
      <c r="L21" s="96"/>
      <c r="M21" s="96"/>
      <c r="N21" s="96"/>
      <c r="O21" s="96"/>
    </row>
    <row r="22" spans="1:15" ht="24.75" customHeight="1">
      <c r="A22" s="68"/>
      <c r="B22" s="54"/>
      <c r="C22" s="485"/>
      <c r="D22" s="479"/>
      <c r="E22" s="447"/>
      <c r="F22" s="447"/>
      <c r="G22" s="97" t="s">
        <v>111</v>
      </c>
      <c r="H22" s="476"/>
      <c r="I22" s="477"/>
      <c r="J22" s="98">
        <f>'算定報告様式②'!F$47*'算定報告様式②'!$L$47</f>
        <v>0</v>
      </c>
      <c r="K22" s="98">
        <f>'算定報告様式②'!G$47*'算定報告様式②'!$L$47</f>
        <v>0</v>
      </c>
      <c r="L22" s="98">
        <f>'算定報告様式②'!H$47*'算定報告様式②'!$L$47</f>
        <v>0</v>
      </c>
      <c r="M22" s="98">
        <f>'算定報告様式②'!I$47*'算定報告様式②'!$L$47</f>
        <v>0</v>
      </c>
      <c r="N22" s="98">
        <f>'算定報告様式②'!J$47*'算定報告様式②'!$L$47</f>
        <v>0</v>
      </c>
      <c r="O22" s="98">
        <f>'算定報告様式②'!K$47*'算定報告様式②'!$L$47</f>
        <v>0</v>
      </c>
    </row>
    <row r="23" spans="1:15" ht="24.75" customHeight="1">
      <c r="A23" s="47"/>
      <c r="B23" s="54"/>
      <c r="C23" s="485"/>
      <c r="D23" s="478" t="s">
        <v>121</v>
      </c>
      <c r="E23" s="462"/>
      <c r="F23" s="462"/>
      <c r="G23" s="102" t="s">
        <v>110</v>
      </c>
      <c r="H23" s="481"/>
      <c r="I23" s="465"/>
      <c r="J23" s="96"/>
      <c r="K23" s="96"/>
      <c r="L23" s="96"/>
      <c r="M23" s="96"/>
      <c r="N23" s="96"/>
      <c r="O23" s="96"/>
    </row>
    <row r="24" spans="1:15" ht="24.75" customHeight="1">
      <c r="A24" s="47"/>
      <c r="B24" s="54"/>
      <c r="C24" s="486"/>
      <c r="D24" s="479"/>
      <c r="E24" s="447"/>
      <c r="F24" s="447"/>
      <c r="G24" s="97" t="s">
        <v>111</v>
      </c>
      <c r="H24" s="476"/>
      <c r="I24" s="477"/>
      <c r="J24" s="98">
        <f>'算定報告様式②'!F$48*'算定報告様式②'!$L$48</f>
        <v>0</v>
      </c>
      <c r="K24" s="98">
        <f>'算定報告様式②'!G$48*'算定報告様式②'!$L$48</f>
        <v>0</v>
      </c>
      <c r="L24" s="98">
        <f>'算定報告様式②'!H$48*'算定報告様式②'!$L$48</f>
        <v>0</v>
      </c>
      <c r="M24" s="98">
        <f>'算定報告様式②'!I$48*'算定報告様式②'!$L$48</f>
        <v>0</v>
      </c>
      <c r="N24" s="98">
        <f>'算定報告様式②'!J$48*'算定報告様式②'!$L$48</f>
        <v>0</v>
      </c>
      <c r="O24" s="98">
        <f>'算定報告様式②'!K$48*'算定報告様式②'!$L$48</f>
        <v>0</v>
      </c>
    </row>
    <row r="25" spans="1:15" ht="24.75" customHeight="1">
      <c r="A25" s="47"/>
      <c r="B25" s="54"/>
      <c r="C25" s="483"/>
      <c r="D25" s="478" t="s">
        <v>122</v>
      </c>
      <c r="E25" s="462"/>
      <c r="F25" s="462"/>
      <c r="G25" s="102" t="s">
        <v>110</v>
      </c>
      <c r="H25" s="481"/>
      <c r="I25" s="465"/>
      <c r="J25" s="96"/>
      <c r="K25" s="96"/>
      <c r="L25" s="96"/>
      <c r="M25" s="96"/>
      <c r="N25" s="96"/>
      <c r="O25" s="96"/>
    </row>
    <row r="26" spans="1:15" ht="24.75" customHeight="1">
      <c r="A26" s="47"/>
      <c r="B26" s="54"/>
      <c r="C26" s="469"/>
      <c r="D26" s="479"/>
      <c r="E26" s="447"/>
      <c r="F26" s="447"/>
      <c r="G26" s="97" t="s">
        <v>111</v>
      </c>
      <c r="H26" s="476"/>
      <c r="I26" s="477"/>
      <c r="J26" s="98">
        <f>'算定報告様式②'!F$49*'算定報告様式②'!$L$49</f>
        <v>0</v>
      </c>
      <c r="K26" s="98">
        <f>'算定報告様式②'!G$49*'算定報告様式②'!$L$49</f>
        <v>0</v>
      </c>
      <c r="L26" s="98">
        <f>'算定報告様式②'!H$49*'算定報告様式②'!$L$49</f>
        <v>0</v>
      </c>
      <c r="M26" s="98">
        <f>'算定報告様式②'!I$49*'算定報告様式②'!$L$49</f>
        <v>0</v>
      </c>
      <c r="N26" s="98">
        <f>'算定報告様式②'!J$49*'算定報告様式②'!$L$49</f>
        <v>0</v>
      </c>
      <c r="O26" s="98">
        <f>'算定報告様式②'!K$49*'算定報告様式②'!$L$49</f>
        <v>0</v>
      </c>
    </row>
    <row r="27" spans="1:15" ht="24.75" customHeight="1">
      <c r="A27" s="47"/>
      <c r="B27" s="54"/>
      <c r="C27" s="478" t="s">
        <v>123</v>
      </c>
      <c r="D27" s="462"/>
      <c r="E27" s="462"/>
      <c r="F27" s="446"/>
      <c r="G27" s="102" t="s">
        <v>110</v>
      </c>
      <c r="H27" s="487"/>
      <c r="I27" s="465"/>
      <c r="J27" s="104">
        <f aca="true" t="shared" si="1" ref="J27:O28">SUM(J9,J13,J15,J17,J19,J21,J23,J25)</f>
        <v>0</v>
      </c>
      <c r="K27" s="104">
        <f t="shared" si="1"/>
        <v>0</v>
      </c>
      <c r="L27" s="104">
        <f t="shared" si="1"/>
        <v>0</v>
      </c>
      <c r="M27" s="104">
        <f t="shared" si="1"/>
        <v>0</v>
      </c>
      <c r="N27" s="104">
        <f t="shared" si="1"/>
        <v>0</v>
      </c>
      <c r="O27" s="104">
        <f t="shared" si="1"/>
        <v>0</v>
      </c>
    </row>
    <row r="28" spans="1:15" ht="24.75" customHeight="1">
      <c r="A28" s="47"/>
      <c r="B28" s="54"/>
      <c r="C28" s="479"/>
      <c r="D28" s="447"/>
      <c r="E28" s="447"/>
      <c r="F28" s="448"/>
      <c r="G28" s="97" t="s">
        <v>111</v>
      </c>
      <c r="H28" s="488">
        <f>SUM(H10,H14,H16,H18,H20,H22,H24,H26)</f>
        <v>500</v>
      </c>
      <c r="I28" s="489"/>
      <c r="J28" s="105">
        <f t="shared" si="1"/>
        <v>0</v>
      </c>
      <c r="K28" s="105">
        <f t="shared" si="1"/>
        <v>0</v>
      </c>
      <c r="L28" s="105">
        <f t="shared" si="1"/>
        <v>0</v>
      </c>
      <c r="M28" s="105">
        <f t="shared" si="1"/>
        <v>0</v>
      </c>
      <c r="N28" s="105">
        <f t="shared" si="1"/>
        <v>0</v>
      </c>
      <c r="O28" s="105">
        <f t="shared" si="1"/>
        <v>0</v>
      </c>
    </row>
    <row r="29" spans="1:15" ht="12" customHeight="1">
      <c r="A29" s="47"/>
      <c r="B29" s="54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86"/>
    </row>
    <row r="30" spans="1:15" ht="14.25" customHeight="1">
      <c r="A30" s="47"/>
      <c r="B30" s="54" t="s">
        <v>124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86"/>
    </row>
    <row r="31" spans="1:15" ht="19.5" customHeight="1">
      <c r="A31" s="47"/>
      <c r="B31" s="54"/>
      <c r="C31" s="57"/>
      <c r="D31" s="57"/>
      <c r="E31" s="57"/>
      <c r="F31" s="57"/>
      <c r="G31" s="57"/>
      <c r="H31" s="57"/>
      <c r="I31" s="57"/>
      <c r="J31" s="57"/>
      <c r="K31" s="55"/>
      <c r="L31" s="490" t="s">
        <v>125</v>
      </c>
      <c r="M31" s="490"/>
      <c r="N31" s="106"/>
      <c r="O31" s="89"/>
    </row>
    <row r="32" spans="1:15" ht="26.25" customHeight="1">
      <c r="A32" s="47"/>
      <c r="B32" s="54"/>
      <c r="C32" s="107"/>
      <c r="D32" s="108"/>
      <c r="E32" s="108"/>
      <c r="F32" s="108"/>
      <c r="G32" s="109"/>
      <c r="H32" s="456" t="s">
        <v>101</v>
      </c>
      <c r="I32" s="457"/>
      <c r="J32" s="458" t="s">
        <v>83</v>
      </c>
      <c r="K32" s="459"/>
      <c r="L32" s="459"/>
      <c r="M32" s="459"/>
      <c r="N32" s="459"/>
      <c r="O32" s="460"/>
    </row>
    <row r="33" spans="1:15" ht="24.75">
      <c r="A33" s="47"/>
      <c r="B33" s="54"/>
      <c r="C33" s="110"/>
      <c r="D33" s="111"/>
      <c r="E33" s="111"/>
      <c r="F33" s="111"/>
      <c r="G33" s="112"/>
      <c r="H33" s="113" t="str">
        <f>H8</f>
        <v>   </v>
      </c>
      <c r="I33" s="114" t="s">
        <v>126</v>
      </c>
      <c r="J33" s="94" t="s">
        <v>103</v>
      </c>
      <c r="K33" s="94" t="s">
        <v>104</v>
      </c>
      <c r="L33" s="94" t="s">
        <v>105</v>
      </c>
      <c r="M33" s="94" t="s">
        <v>106</v>
      </c>
      <c r="N33" s="94" t="s">
        <v>107</v>
      </c>
      <c r="O33" s="94" t="s">
        <v>108</v>
      </c>
    </row>
    <row r="34" spans="1:15" ht="24.75" customHeight="1">
      <c r="A34" s="47"/>
      <c r="B34" s="54"/>
      <c r="C34" s="503" t="s">
        <v>127</v>
      </c>
      <c r="D34" s="504"/>
      <c r="E34" s="504"/>
      <c r="F34" s="504"/>
      <c r="G34" s="115" t="s">
        <v>110</v>
      </c>
      <c r="H34" s="507"/>
      <c r="I34" s="465"/>
      <c r="J34" s="116"/>
      <c r="K34" s="116"/>
      <c r="L34" s="116"/>
      <c r="M34" s="116"/>
      <c r="N34" s="116"/>
      <c r="O34" s="116"/>
    </row>
    <row r="35" spans="2:15" ht="24.75" customHeight="1">
      <c r="B35" s="54"/>
      <c r="C35" s="505"/>
      <c r="D35" s="506"/>
      <c r="E35" s="506"/>
      <c r="F35" s="506"/>
      <c r="G35" s="117" t="s">
        <v>111</v>
      </c>
      <c r="H35" s="508">
        <f>IF(ISERROR(H$10/$H$39),"",H$10/$H$39)</f>
      </c>
      <c r="I35" s="509"/>
      <c r="J35" s="118">
        <f>IF(ISERROR(J$10/$J$39),"",J$10/$J$39)</f>
      </c>
      <c r="K35" s="118">
        <f>IF(ISERROR(K$10/K39),"",K$10/K39)</f>
      </c>
      <c r="L35" s="118">
        <f>IF(ISERROR(L$10/L39),"",L$10/L39)</f>
      </c>
      <c r="M35" s="118">
        <f>IF(ISERROR(M$10/M39),"",M$10/M39)</f>
      </c>
      <c r="N35" s="118">
        <f>IF(ISERROR(N$10/N39),"",N$10/N39)</f>
      </c>
      <c r="O35" s="118">
        <f>IF(ISERROR(O$10/O39),"",O$10/O39)</f>
      </c>
    </row>
    <row r="36" spans="2:15" ht="24.75" customHeight="1">
      <c r="B36" s="54"/>
      <c r="C36" s="510"/>
      <c r="D36" s="470" t="s">
        <v>112</v>
      </c>
      <c r="E36" s="471"/>
      <c r="F36" s="471"/>
      <c r="G36" s="471"/>
      <c r="H36" s="471"/>
      <c r="I36" s="472"/>
      <c r="J36" s="119" t="s">
        <v>128</v>
      </c>
      <c r="K36" s="120">
        <f>_xlfn.IFERROR(ROUNDDOWN(K35/J35,3),"")</f>
      </c>
      <c r="L36" s="120">
        <f>_xlfn.IFERROR(ROUNDDOWN(L35/K35,3),"")</f>
      </c>
      <c r="M36" s="120">
        <f>_xlfn.IFERROR(ROUNDDOWN(M35/L35,3),"")</f>
      </c>
      <c r="N36" s="120">
        <f>_xlfn.IFERROR(ROUNDDOWN(N35/M35,3),"")</f>
      </c>
      <c r="O36" s="120">
        <f>_xlfn.IFERROR(ROUNDDOWN(O35/N35,3),"")</f>
      </c>
    </row>
    <row r="37" spans="2:15" ht="24.75" customHeight="1">
      <c r="B37" s="54"/>
      <c r="C37" s="511"/>
      <c r="D37" s="473" t="s">
        <v>114</v>
      </c>
      <c r="E37" s="474"/>
      <c r="F37" s="474"/>
      <c r="G37" s="474"/>
      <c r="H37" s="474"/>
      <c r="I37" s="475"/>
      <c r="J37" s="120">
        <f aca="true" t="shared" si="2" ref="J37:O37">_xlfn.IFERROR(ROUNDDOWN(1-J35/$H$35,3),"")</f>
      </c>
      <c r="K37" s="120">
        <f t="shared" si="2"/>
      </c>
      <c r="L37" s="120">
        <f t="shared" si="2"/>
      </c>
      <c r="M37" s="120">
        <f t="shared" si="2"/>
      </c>
      <c r="N37" s="120">
        <f t="shared" si="2"/>
      </c>
      <c r="O37" s="120">
        <f t="shared" si="2"/>
      </c>
    </row>
    <row r="38" spans="2:15" ht="24.75" customHeight="1">
      <c r="B38" s="54"/>
      <c r="C38" s="491" t="s">
        <v>129</v>
      </c>
      <c r="D38" s="492"/>
      <c r="E38" s="495" t="s">
        <v>130</v>
      </c>
      <c r="F38" s="496"/>
      <c r="G38" s="121" t="s">
        <v>131</v>
      </c>
      <c r="H38" s="497"/>
      <c r="I38" s="498"/>
      <c r="J38" s="122"/>
      <c r="K38" s="122"/>
      <c r="L38" s="122"/>
      <c r="M38" s="122"/>
      <c r="N38" s="122"/>
      <c r="O38" s="122"/>
    </row>
    <row r="39" spans="2:15" ht="24.75" customHeight="1">
      <c r="B39" s="54"/>
      <c r="C39" s="493"/>
      <c r="D39" s="494"/>
      <c r="E39" s="499"/>
      <c r="F39" s="500"/>
      <c r="G39" s="123"/>
      <c r="H39" s="501"/>
      <c r="I39" s="502"/>
      <c r="J39" s="124"/>
      <c r="K39" s="124"/>
      <c r="L39" s="124"/>
      <c r="M39" s="124"/>
      <c r="N39" s="124"/>
      <c r="O39" s="124"/>
    </row>
    <row r="40" spans="2:15" ht="21" customHeight="1">
      <c r="B40" s="90"/>
      <c r="C40" s="125"/>
      <c r="D40" s="125"/>
      <c r="E40" s="125"/>
      <c r="F40" s="125"/>
      <c r="G40" s="69"/>
      <c r="H40" s="126"/>
      <c r="I40" s="127"/>
      <c r="J40" s="127"/>
      <c r="K40" s="127"/>
      <c r="L40" s="127"/>
      <c r="M40" s="127"/>
      <c r="N40" s="127"/>
      <c r="O40" s="128"/>
    </row>
    <row r="41" spans="2:15" ht="12">
      <c r="B41" s="68"/>
      <c r="C41" s="129"/>
      <c r="D41" s="129"/>
      <c r="E41" s="129"/>
      <c r="F41" s="129"/>
      <c r="G41" s="130"/>
      <c r="H41" s="131"/>
      <c r="I41" s="132"/>
      <c r="J41" s="132"/>
      <c r="K41" s="132"/>
      <c r="L41" s="132"/>
      <c r="M41" s="132"/>
      <c r="N41" s="132"/>
      <c r="O41" s="132"/>
    </row>
  </sheetData>
  <sheetProtection formatCells="0"/>
  <mergeCells count="48">
    <mergeCell ref="C38:D39"/>
    <mergeCell ref="E38:F38"/>
    <mergeCell ref="H38:I38"/>
    <mergeCell ref="E39:F39"/>
    <mergeCell ref="H39:I39"/>
    <mergeCell ref="C34:F35"/>
    <mergeCell ref="H34:I34"/>
    <mergeCell ref="H35:I35"/>
    <mergeCell ref="C36:C37"/>
    <mergeCell ref="D36:I36"/>
    <mergeCell ref="D37:I37"/>
    <mergeCell ref="C27:F28"/>
    <mergeCell ref="H27:I27"/>
    <mergeCell ref="H28:I28"/>
    <mergeCell ref="L31:M31"/>
    <mergeCell ref="H32:I32"/>
    <mergeCell ref="J32:O32"/>
    <mergeCell ref="D23:F24"/>
    <mergeCell ref="H23:I23"/>
    <mergeCell ref="H24:I24"/>
    <mergeCell ref="C25:C26"/>
    <mergeCell ref="D25:F26"/>
    <mergeCell ref="H25:I25"/>
    <mergeCell ref="H26:I26"/>
    <mergeCell ref="C13:C24"/>
    <mergeCell ref="D13:F14"/>
    <mergeCell ref="H13:I13"/>
    <mergeCell ref="D19:F20"/>
    <mergeCell ref="H19:I19"/>
    <mergeCell ref="H20:I20"/>
    <mergeCell ref="D21:F22"/>
    <mergeCell ref="H21:I21"/>
    <mergeCell ref="H22:I22"/>
    <mergeCell ref="H14:I14"/>
    <mergeCell ref="D15:F16"/>
    <mergeCell ref="H15:I15"/>
    <mergeCell ref="H16:I16"/>
    <mergeCell ref="D17:F18"/>
    <mergeCell ref="H17:I17"/>
    <mergeCell ref="H18:I18"/>
    <mergeCell ref="H7:I7"/>
    <mergeCell ref="J7:O7"/>
    <mergeCell ref="C9:F10"/>
    <mergeCell ref="H9:I9"/>
    <mergeCell ref="H10:I10"/>
    <mergeCell ref="C11:C12"/>
    <mergeCell ref="D11:I11"/>
    <mergeCell ref="D12:I12"/>
  </mergeCells>
  <conditionalFormatting sqref="K11:O11">
    <cfRule type="cellIs" priority="4" dxfId="4" operator="greaterThan" stopIfTrue="1">
      <formula>1</formula>
    </cfRule>
  </conditionalFormatting>
  <conditionalFormatting sqref="J12:O12">
    <cfRule type="cellIs" priority="3" dxfId="4" operator="lessThan" stopIfTrue="1">
      <formula>0</formula>
    </cfRule>
  </conditionalFormatting>
  <conditionalFormatting sqref="K36:O36">
    <cfRule type="cellIs" priority="2" dxfId="4" operator="greaterThan" stopIfTrue="1">
      <formula>1</formula>
    </cfRule>
  </conditionalFormatting>
  <conditionalFormatting sqref="J37:O37">
    <cfRule type="cellIs" priority="1" dxfId="4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5"/>
  <sheetViews>
    <sheetView view="pageBreakPreview" zoomScaleSheetLayoutView="100" zoomScalePageLayoutView="0" workbookViewId="0" topLeftCell="A1">
      <selection activeCell="H11" sqref="H11"/>
    </sheetView>
  </sheetViews>
  <sheetFormatPr defaultColWidth="9.00390625" defaultRowHeight="15"/>
  <cols>
    <col min="1" max="2" width="2.00390625" style="50" customWidth="1"/>
    <col min="3" max="3" width="4.28125" style="50" customWidth="1"/>
    <col min="4" max="4" width="19.421875" style="50" customWidth="1"/>
    <col min="5" max="5" width="13.7109375" style="50" customWidth="1"/>
    <col min="6" max="6" width="14.7109375" style="50" customWidth="1"/>
    <col min="7" max="7" width="15.140625" style="50" customWidth="1"/>
    <col min="8" max="8" width="17.28125" style="50" customWidth="1"/>
    <col min="9" max="9" width="2.8515625" style="50" customWidth="1"/>
    <col min="10" max="10" width="12.28125" style="50" customWidth="1"/>
    <col min="11" max="11" width="16.421875" style="50" customWidth="1"/>
    <col min="12" max="16384" width="9.00390625" style="50" customWidth="1"/>
  </cols>
  <sheetData>
    <row r="2" spans="2:9" ht="12">
      <c r="B2" s="133" t="s">
        <v>132</v>
      </c>
      <c r="C2" s="134"/>
      <c r="D2" s="134"/>
      <c r="E2" s="134"/>
      <c r="F2" s="134"/>
      <c r="G2" s="134"/>
      <c r="H2" s="134"/>
      <c r="I2" s="134"/>
    </row>
    <row r="3" spans="2:9" ht="13.5" customHeight="1">
      <c r="B3" s="51"/>
      <c r="C3" s="52"/>
      <c r="D3" s="52"/>
      <c r="E3" s="52"/>
      <c r="F3" s="52"/>
      <c r="G3" s="52"/>
      <c r="H3" s="52"/>
      <c r="I3" s="85"/>
    </row>
    <row r="4" spans="2:9" ht="12">
      <c r="B4" s="54" t="s">
        <v>133</v>
      </c>
      <c r="C4" s="57"/>
      <c r="D4" s="57"/>
      <c r="E4" s="57"/>
      <c r="F4" s="57"/>
      <c r="G4" s="57"/>
      <c r="H4" s="57"/>
      <c r="I4" s="86"/>
    </row>
    <row r="5" spans="2:9" ht="13.5" customHeight="1">
      <c r="B5" s="54"/>
      <c r="C5" s="79"/>
      <c r="D5" s="79"/>
      <c r="E5" s="79"/>
      <c r="F5" s="79"/>
      <c r="G5" s="79"/>
      <c r="H5" s="79"/>
      <c r="I5" s="86"/>
    </row>
    <row r="6" spans="2:9" ht="6.75" customHeight="1">
      <c r="B6" s="54"/>
      <c r="C6" s="512" t="s">
        <v>134</v>
      </c>
      <c r="D6" s="515" t="s">
        <v>135</v>
      </c>
      <c r="E6" s="518" t="s">
        <v>136</v>
      </c>
      <c r="F6" s="446"/>
      <c r="G6" s="515" t="s">
        <v>137</v>
      </c>
      <c r="H6" s="515" t="s">
        <v>0</v>
      </c>
      <c r="I6" s="86"/>
    </row>
    <row r="7" spans="2:9" ht="6.75" customHeight="1">
      <c r="B7" s="54"/>
      <c r="C7" s="513"/>
      <c r="D7" s="516"/>
      <c r="E7" s="463"/>
      <c r="F7" s="519"/>
      <c r="G7" s="516"/>
      <c r="H7" s="516"/>
      <c r="I7" s="86"/>
    </row>
    <row r="8" spans="2:9" ht="6.75" customHeight="1">
      <c r="B8" s="54"/>
      <c r="C8" s="513"/>
      <c r="D8" s="516"/>
      <c r="E8" s="463"/>
      <c r="F8" s="519"/>
      <c r="G8" s="516"/>
      <c r="H8" s="516"/>
      <c r="I8" s="86"/>
    </row>
    <row r="9" spans="2:9" ht="12">
      <c r="B9" s="54"/>
      <c r="C9" s="513"/>
      <c r="D9" s="516"/>
      <c r="E9" s="463"/>
      <c r="F9" s="519"/>
      <c r="G9" s="516"/>
      <c r="H9" s="516"/>
      <c r="I9" s="86"/>
    </row>
    <row r="10" spans="2:9" ht="12">
      <c r="B10" s="54"/>
      <c r="C10" s="514"/>
      <c r="D10" s="517"/>
      <c r="E10" s="479"/>
      <c r="F10" s="448"/>
      <c r="G10" s="517"/>
      <c r="H10" s="517"/>
      <c r="I10" s="86"/>
    </row>
    <row r="11" spans="2:9" ht="69.75" customHeight="1">
      <c r="B11" s="54"/>
      <c r="C11" s="135">
        <v>1</v>
      </c>
      <c r="D11" s="136"/>
      <c r="E11" s="520"/>
      <c r="F11" s="521"/>
      <c r="G11" s="137"/>
      <c r="H11" s="136"/>
      <c r="I11" s="86"/>
    </row>
    <row r="12" spans="2:9" ht="69.75" customHeight="1">
      <c r="B12" s="54"/>
      <c r="C12" s="135">
        <v>2</v>
      </c>
      <c r="D12" s="136"/>
      <c r="E12" s="520"/>
      <c r="F12" s="521"/>
      <c r="G12" s="137"/>
      <c r="H12" s="136"/>
      <c r="I12" s="86"/>
    </row>
    <row r="13" spans="2:9" ht="69.75" customHeight="1">
      <c r="B13" s="54"/>
      <c r="C13" s="135">
        <v>3</v>
      </c>
      <c r="D13" s="136"/>
      <c r="E13" s="520"/>
      <c r="F13" s="521"/>
      <c r="G13" s="137"/>
      <c r="H13" s="136"/>
      <c r="I13" s="86"/>
    </row>
    <row r="14" spans="2:9" ht="69.75" customHeight="1">
      <c r="B14" s="54"/>
      <c r="C14" s="135">
        <v>4</v>
      </c>
      <c r="D14" s="136"/>
      <c r="E14" s="520"/>
      <c r="F14" s="521"/>
      <c r="G14" s="137"/>
      <c r="H14" s="136"/>
      <c r="I14" s="86"/>
    </row>
    <row r="15" spans="2:9" ht="69.75" customHeight="1">
      <c r="B15" s="54"/>
      <c r="C15" s="135">
        <v>5</v>
      </c>
      <c r="D15" s="138"/>
      <c r="E15" s="522"/>
      <c r="F15" s="521"/>
      <c r="G15" s="139"/>
      <c r="H15" s="138"/>
      <c r="I15" s="86"/>
    </row>
    <row r="16" spans="2:9" ht="18.75" customHeight="1">
      <c r="B16" s="54"/>
      <c r="C16" s="140"/>
      <c r="D16" s="141"/>
      <c r="E16" s="141"/>
      <c r="F16" s="142"/>
      <c r="G16" s="142"/>
      <c r="H16" s="141"/>
      <c r="I16" s="86"/>
    </row>
    <row r="17" spans="1:14" ht="19.5" customHeight="1">
      <c r="A17" s="47"/>
      <c r="B17" s="143" t="s">
        <v>138</v>
      </c>
      <c r="C17" s="144"/>
      <c r="D17" s="144"/>
      <c r="E17" s="144"/>
      <c r="F17" s="144"/>
      <c r="G17" s="144"/>
      <c r="H17" s="144"/>
      <c r="I17" s="145"/>
      <c r="J17" s="146"/>
      <c r="K17" s="146"/>
      <c r="L17" s="146"/>
      <c r="M17" s="146"/>
      <c r="N17" s="147"/>
    </row>
    <row r="18" spans="1:14" ht="19.5" customHeight="1">
      <c r="A18" s="47"/>
      <c r="B18" s="143"/>
      <c r="C18" s="148"/>
      <c r="D18" s="148"/>
      <c r="E18" s="148"/>
      <c r="F18" s="148"/>
      <c r="G18" s="148"/>
      <c r="H18" s="148"/>
      <c r="I18" s="145"/>
      <c r="J18" s="146"/>
      <c r="K18" s="146"/>
      <c r="L18" s="146"/>
      <c r="M18" s="146"/>
      <c r="N18" s="147"/>
    </row>
    <row r="19" spans="2:9" ht="64.5" customHeight="1">
      <c r="B19" s="54"/>
      <c r="C19" s="149"/>
      <c r="D19" s="523" t="s">
        <v>139</v>
      </c>
      <c r="E19" s="524"/>
      <c r="F19" s="523" t="s">
        <v>140</v>
      </c>
      <c r="G19" s="525"/>
      <c r="H19" s="524"/>
      <c r="I19" s="86"/>
    </row>
    <row r="20" spans="2:9" ht="40.5" customHeight="1">
      <c r="B20" s="54"/>
      <c r="C20" s="135">
        <v>1</v>
      </c>
      <c r="D20" s="522"/>
      <c r="E20" s="526"/>
      <c r="F20" s="527"/>
      <c r="G20" s="528"/>
      <c r="H20" s="529"/>
      <c r="I20" s="86"/>
    </row>
    <row r="21" spans="2:9" ht="40.5" customHeight="1">
      <c r="B21" s="54"/>
      <c r="C21" s="135">
        <v>2</v>
      </c>
      <c r="D21" s="522"/>
      <c r="E21" s="526"/>
      <c r="F21" s="527"/>
      <c r="G21" s="528"/>
      <c r="H21" s="529"/>
      <c r="I21" s="86"/>
    </row>
    <row r="22" spans="2:9" ht="40.5" customHeight="1">
      <c r="B22" s="54"/>
      <c r="C22" s="135">
        <v>3</v>
      </c>
      <c r="D22" s="522"/>
      <c r="E22" s="526"/>
      <c r="F22" s="527"/>
      <c r="G22" s="528"/>
      <c r="H22" s="529"/>
      <c r="I22" s="86"/>
    </row>
    <row r="23" spans="2:9" ht="40.5" customHeight="1">
      <c r="B23" s="54"/>
      <c r="C23" s="135">
        <v>4</v>
      </c>
      <c r="D23" s="522"/>
      <c r="E23" s="526"/>
      <c r="F23" s="527"/>
      <c r="G23" s="528"/>
      <c r="H23" s="529"/>
      <c r="I23" s="86"/>
    </row>
    <row r="24" spans="2:9" ht="40.5" customHeight="1">
      <c r="B24" s="54"/>
      <c r="C24" s="135">
        <v>5</v>
      </c>
      <c r="D24" s="522"/>
      <c r="E24" s="526"/>
      <c r="F24" s="527"/>
      <c r="G24" s="528"/>
      <c r="H24" s="529"/>
      <c r="I24" s="86"/>
    </row>
    <row r="25" spans="2:9" ht="12">
      <c r="B25" s="150"/>
      <c r="C25" s="151"/>
      <c r="D25" s="152"/>
      <c r="E25" s="152"/>
      <c r="F25" s="152"/>
      <c r="G25" s="152"/>
      <c r="H25" s="152"/>
      <c r="I25" s="153"/>
    </row>
  </sheetData>
  <sheetProtection formatCells="0"/>
  <mergeCells count="22">
    <mergeCell ref="D23:E23"/>
    <mergeCell ref="F23:H23"/>
    <mergeCell ref="D24:E24"/>
    <mergeCell ref="F24:H24"/>
    <mergeCell ref="D20:E20"/>
    <mergeCell ref="F20:H20"/>
    <mergeCell ref="D21:E21"/>
    <mergeCell ref="F21:H21"/>
    <mergeCell ref="D22:E22"/>
    <mergeCell ref="F22:H22"/>
    <mergeCell ref="E12:F12"/>
    <mergeCell ref="E13:F13"/>
    <mergeCell ref="E14:F14"/>
    <mergeCell ref="E15:F15"/>
    <mergeCell ref="D19:E19"/>
    <mergeCell ref="F19:H19"/>
    <mergeCell ref="C6:C10"/>
    <mergeCell ref="D6:D10"/>
    <mergeCell ref="E6:F10"/>
    <mergeCell ref="G6:G10"/>
    <mergeCell ref="H6:H10"/>
    <mergeCell ref="E11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view="pageBreakPreview" zoomScaleSheetLayoutView="100" zoomScalePageLayoutView="0" workbookViewId="0" topLeftCell="A25">
      <selection activeCell="I28" sqref="I28"/>
    </sheetView>
  </sheetViews>
  <sheetFormatPr defaultColWidth="9.00390625" defaultRowHeight="15"/>
  <cols>
    <col min="1" max="1" width="4.00390625" style="50" customWidth="1"/>
    <col min="2" max="3" width="10.7109375" style="50" customWidth="1"/>
    <col min="4" max="4" width="14.28125" style="50" customWidth="1"/>
    <col min="5" max="5" width="7.7109375" style="50" customWidth="1"/>
    <col min="6" max="11" width="12.28125" style="50" customWidth="1"/>
    <col min="12" max="13" width="9.00390625" style="50" customWidth="1"/>
    <col min="14" max="14" width="8.421875" style="50" customWidth="1"/>
    <col min="15" max="15" width="7.7109375" style="50" customWidth="1"/>
    <col min="16" max="16384" width="9.00390625" style="50" customWidth="1"/>
  </cols>
  <sheetData>
    <row r="1" spans="1:17" ht="15" thickBot="1">
      <c r="A1" s="154" t="s">
        <v>141</v>
      </c>
      <c r="B1" s="134"/>
      <c r="C1" s="134"/>
      <c r="D1" s="134"/>
      <c r="E1" s="154"/>
      <c r="F1" s="134"/>
      <c r="G1" s="154"/>
      <c r="H1" s="154"/>
      <c r="I1" s="154"/>
      <c r="J1" s="154"/>
      <c r="K1" s="154"/>
      <c r="L1" s="154"/>
      <c r="M1" s="154"/>
      <c r="N1" s="154"/>
      <c r="O1" s="155"/>
      <c r="P1" s="155"/>
      <c r="Q1" s="155"/>
    </row>
    <row r="2" spans="1:17" ht="19.5" customHeight="1">
      <c r="A2" s="530"/>
      <c r="B2" s="533" t="s">
        <v>142</v>
      </c>
      <c r="C2" s="534"/>
      <c r="D2" s="534"/>
      <c r="E2" s="539" t="s">
        <v>143</v>
      </c>
      <c r="F2" s="542" t="s">
        <v>144</v>
      </c>
      <c r="G2" s="543"/>
      <c r="H2" s="543"/>
      <c r="I2" s="543"/>
      <c r="J2" s="543"/>
      <c r="K2" s="544"/>
      <c r="L2" s="534" t="s">
        <v>145</v>
      </c>
      <c r="M2" s="545"/>
      <c r="N2" s="533" t="s">
        <v>146</v>
      </c>
      <c r="O2" s="548"/>
      <c r="P2" s="551" t="s">
        <v>147</v>
      </c>
      <c r="Q2" s="536"/>
    </row>
    <row r="3" spans="1:17" ht="19.5" customHeight="1">
      <c r="A3" s="531"/>
      <c r="B3" s="535"/>
      <c r="C3" s="536"/>
      <c r="D3" s="536"/>
      <c r="E3" s="540"/>
      <c r="F3" s="156">
        <v>2</v>
      </c>
      <c r="G3" s="157">
        <v>3</v>
      </c>
      <c r="H3" s="158">
        <v>4</v>
      </c>
      <c r="I3" s="157">
        <v>5</v>
      </c>
      <c r="J3" s="159">
        <v>6</v>
      </c>
      <c r="K3" s="159">
        <v>7</v>
      </c>
      <c r="L3" s="536"/>
      <c r="M3" s="546"/>
      <c r="N3" s="535"/>
      <c r="O3" s="549"/>
      <c r="P3" s="551"/>
      <c r="Q3" s="536"/>
    </row>
    <row r="4" spans="1:17" ht="19.5" customHeight="1" thickBot="1">
      <c r="A4" s="532"/>
      <c r="B4" s="537"/>
      <c r="C4" s="538"/>
      <c r="D4" s="538"/>
      <c r="E4" s="541"/>
      <c r="F4" s="160" t="s">
        <v>148</v>
      </c>
      <c r="G4" s="160" t="s">
        <v>149</v>
      </c>
      <c r="H4" s="160" t="s">
        <v>150</v>
      </c>
      <c r="I4" s="160" t="s">
        <v>151</v>
      </c>
      <c r="J4" s="160" t="s">
        <v>152</v>
      </c>
      <c r="K4" s="160" t="s">
        <v>153</v>
      </c>
      <c r="L4" s="538"/>
      <c r="M4" s="547"/>
      <c r="N4" s="537"/>
      <c r="O4" s="550"/>
      <c r="P4" s="551"/>
      <c r="Q4" s="536"/>
    </row>
    <row r="5" spans="1:17" ht="19.5" customHeight="1">
      <c r="A5" s="552" t="s">
        <v>154</v>
      </c>
      <c r="B5" s="555" t="s">
        <v>155</v>
      </c>
      <c r="C5" s="556"/>
      <c r="D5" s="557"/>
      <c r="E5" s="161" t="s">
        <v>156</v>
      </c>
      <c r="F5" s="162"/>
      <c r="G5" s="163"/>
      <c r="H5" s="164"/>
      <c r="I5" s="163"/>
      <c r="J5" s="164"/>
      <c r="K5" s="165"/>
      <c r="L5" s="166">
        <v>38.2</v>
      </c>
      <c r="M5" s="167" t="s">
        <v>157</v>
      </c>
      <c r="N5" s="166">
        <v>0.0187</v>
      </c>
      <c r="O5" s="168" t="s">
        <v>158</v>
      </c>
      <c r="P5" s="558">
        <v>0.0258</v>
      </c>
      <c r="Q5" s="559" t="s">
        <v>159</v>
      </c>
    </row>
    <row r="6" spans="1:17" ht="19.5" customHeight="1">
      <c r="A6" s="553"/>
      <c r="B6" s="560" t="s">
        <v>160</v>
      </c>
      <c r="C6" s="561"/>
      <c r="D6" s="562"/>
      <c r="E6" s="169" t="s">
        <v>161</v>
      </c>
      <c r="F6" s="170"/>
      <c r="G6" s="171"/>
      <c r="H6" s="172"/>
      <c r="I6" s="171"/>
      <c r="J6" s="172"/>
      <c r="K6" s="173"/>
      <c r="L6" s="174">
        <v>35.3</v>
      </c>
      <c r="M6" s="175" t="s">
        <v>157</v>
      </c>
      <c r="N6" s="174">
        <v>0.0184</v>
      </c>
      <c r="O6" s="176" t="s">
        <v>158</v>
      </c>
      <c r="P6" s="558"/>
      <c r="Q6" s="559"/>
    </row>
    <row r="7" spans="1:17" ht="19.5" customHeight="1">
      <c r="A7" s="553"/>
      <c r="B7" s="560" t="s">
        <v>162</v>
      </c>
      <c r="C7" s="561"/>
      <c r="D7" s="562"/>
      <c r="E7" s="169" t="s">
        <v>156</v>
      </c>
      <c r="F7" s="170"/>
      <c r="G7" s="171"/>
      <c r="H7" s="172"/>
      <c r="I7" s="171"/>
      <c r="J7" s="172"/>
      <c r="K7" s="173"/>
      <c r="L7" s="174">
        <v>34.6</v>
      </c>
      <c r="M7" s="175" t="s">
        <v>157</v>
      </c>
      <c r="N7" s="174">
        <v>0.0183</v>
      </c>
      <c r="O7" s="176" t="s">
        <v>158</v>
      </c>
      <c r="P7" s="558"/>
      <c r="Q7" s="559"/>
    </row>
    <row r="8" spans="1:17" ht="19.5" customHeight="1">
      <c r="A8" s="553"/>
      <c r="B8" s="560" t="s">
        <v>163</v>
      </c>
      <c r="C8" s="561"/>
      <c r="D8" s="562"/>
      <c r="E8" s="169" t="s">
        <v>156</v>
      </c>
      <c r="F8" s="170"/>
      <c r="G8" s="171"/>
      <c r="H8" s="172"/>
      <c r="I8" s="171"/>
      <c r="J8" s="172"/>
      <c r="K8" s="173"/>
      <c r="L8" s="174">
        <v>33.6</v>
      </c>
      <c r="M8" s="175" t="s">
        <v>157</v>
      </c>
      <c r="N8" s="174">
        <v>0.0182</v>
      </c>
      <c r="O8" s="176" t="s">
        <v>158</v>
      </c>
      <c r="P8" s="558"/>
      <c r="Q8" s="559"/>
    </row>
    <row r="9" spans="1:17" ht="19.5" customHeight="1">
      <c r="A9" s="553"/>
      <c r="B9" s="560" t="s">
        <v>164</v>
      </c>
      <c r="C9" s="561"/>
      <c r="D9" s="562"/>
      <c r="E9" s="169" t="s">
        <v>156</v>
      </c>
      <c r="F9" s="170"/>
      <c r="G9" s="171"/>
      <c r="H9" s="172"/>
      <c r="I9" s="171"/>
      <c r="J9" s="172"/>
      <c r="K9" s="173"/>
      <c r="L9" s="174">
        <v>36.7</v>
      </c>
      <c r="M9" s="175" t="s">
        <v>157</v>
      </c>
      <c r="N9" s="174">
        <v>0.0185</v>
      </c>
      <c r="O9" s="176" t="s">
        <v>158</v>
      </c>
      <c r="P9" s="558"/>
      <c r="Q9" s="559"/>
    </row>
    <row r="10" spans="1:17" ht="19.5" customHeight="1">
      <c r="A10" s="553"/>
      <c r="B10" s="560" t="s">
        <v>165</v>
      </c>
      <c r="C10" s="561"/>
      <c r="D10" s="562"/>
      <c r="E10" s="169" t="s">
        <v>156</v>
      </c>
      <c r="F10" s="170"/>
      <c r="G10" s="171"/>
      <c r="H10" s="172"/>
      <c r="I10" s="171"/>
      <c r="J10" s="172"/>
      <c r="K10" s="173"/>
      <c r="L10" s="174">
        <v>37.7</v>
      </c>
      <c r="M10" s="175" t="s">
        <v>157</v>
      </c>
      <c r="N10" s="174">
        <v>0.0187</v>
      </c>
      <c r="O10" s="176" t="s">
        <v>158</v>
      </c>
      <c r="P10" s="558"/>
      <c r="Q10" s="559"/>
    </row>
    <row r="11" spans="1:17" ht="19.5" customHeight="1">
      <c r="A11" s="553"/>
      <c r="B11" s="560" t="s">
        <v>166</v>
      </c>
      <c r="C11" s="561"/>
      <c r="D11" s="562"/>
      <c r="E11" s="169" t="s">
        <v>156</v>
      </c>
      <c r="F11" s="170"/>
      <c r="G11" s="171"/>
      <c r="H11" s="172"/>
      <c r="I11" s="171"/>
      <c r="J11" s="172"/>
      <c r="K11" s="173"/>
      <c r="L11" s="174">
        <v>39.1</v>
      </c>
      <c r="M11" s="175" t="s">
        <v>157</v>
      </c>
      <c r="N11" s="174">
        <v>0.0189</v>
      </c>
      <c r="O11" s="176" t="s">
        <v>158</v>
      </c>
      <c r="P11" s="558"/>
      <c r="Q11" s="559"/>
    </row>
    <row r="12" spans="1:17" ht="19.5" customHeight="1">
      <c r="A12" s="553"/>
      <c r="B12" s="560" t="s">
        <v>167</v>
      </c>
      <c r="C12" s="561"/>
      <c r="D12" s="562"/>
      <c r="E12" s="169" t="s">
        <v>156</v>
      </c>
      <c r="F12" s="170"/>
      <c r="G12" s="171"/>
      <c r="H12" s="172"/>
      <c r="I12" s="171"/>
      <c r="J12" s="172"/>
      <c r="K12" s="173"/>
      <c r="L12" s="174">
        <v>41.9</v>
      </c>
      <c r="M12" s="175" t="s">
        <v>157</v>
      </c>
      <c r="N12" s="174">
        <v>0.0195</v>
      </c>
      <c r="O12" s="176" t="s">
        <v>158</v>
      </c>
      <c r="P12" s="558"/>
      <c r="Q12" s="559"/>
    </row>
    <row r="13" spans="1:17" ht="19.5" customHeight="1">
      <c r="A13" s="553"/>
      <c r="B13" s="560" t="s">
        <v>168</v>
      </c>
      <c r="C13" s="561"/>
      <c r="D13" s="562"/>
      <c r="E13" s="169" t="s">
        <v>169</v>
      </c>
      <c r="F13" s="170"/>
      <c r="G13" s="171"/>
      <c r="H13" s="172"/>
      <c r="I13" s="171"/>
      <c r="J13" s="172"/>
      <c r="K13" s="173"/>
      <c r="L13" s="174">
        <v>40.9</v>
      </c>
      <c r="M13" s="175" t="s">
        <v>170</v>
      </c>
      <c r="N13" s="174">
        <v>0.0208</v>
      </c>
      <c r="O13" s="176" t="s">
        <v>158</v>
      </c>
      <c r="P13" s="558"/>
      <c r="Q13" s="559"/>
    </row>
    <row r="14" spans="1:17" ht="19.5" customHeight="1">
      <c r="A14" s="553"/>
      <c r="B14" s="560" t="s">
        <v>171</v>
      </c>
      <c r="C14" s="561"/>
      <c r="D14" s="562"/>
      <c r="E14" s="169" t="s">
        <v>169</v>
      </c>
      <c r="F14" s="170"/>
      <c r="G14" s="171"/>
      <c r="H14" s="172"/>
      <c r="I14" s="171"/>
      <c r="J14" s="172"/>
      <c r="K14" s="173"/>
      <c r="L14" s="174">
        <v>29.9</v>
      </c>
      <c r="M14" s="175" t="s">
        <v>170</v>
      </c>
      <c r="N14" s="174">
        <v>0.0254</v>
      </c>
      <c r="O14" s="176" t="s">
        <v>158</v>
      </c>
      <c r="P14" s="558"/>
      <c r="Q14" s="559"/>
    </row>
    <row r="15" spans="1:17" ht="19.5" customHeight="1">
      <c r="A15" s="553"/>
      <c r="B15" s="563" t="s">
        <v>172</v>
      </c>
      <c r="C15" s="560" t="s">
        <v>173</v>
      </c>
      <c r="D15" s="562"/>
      <c r="E15" s="169" t="s">
        <v>169</v>
      </c>
      <c r="F15" s="170"/>
      <c r="G15" s="171"/>
      <c r="H15" s="172"/>
      <c r="I15" s="171"/>
      <c r="J15" s="172"/>
      <c r="K15" s="173"/>
      <c r="L15" s="174">
        <v>50.8</v>
      </c>
      <c r="M15" s="175" t="s">
        <v>170</v>
      </c>
      <c r="N15" s="174">
        <v>0.0161</v>
      </c>
      <c r="O15" s="176" t="s">
        <v>158</v>
      </c>
      <c r="P15" s="558"/>
      <c r="Q15" s="559"/>
    </row>
    <row r="16" spans="1:17" ht="22.5" customHeight="1">
      <c r="A16" s="553"/>
      <c r="B16" s="564"/>
      <c r="C16" s="560" t="s">
        <v>174</v>
      </c>
      <c r="D16" s="562"/>
      <c r="E16" s="177" t="s">
        <v>175</v>
      </c>
      <c r="F16" s="170"/>
      <c r="G16" s="171"/>
      <c r="H16" s="172"/>
      <c r="I16" s="171"/>
      <c r="J16" s="172"/>
      <c r="K16" s="173"/>
      <c r="L16" s="174">
        <v>44.9</v>
      </c>
      <c r="M16" s="178" t="s">
        <v>176</v>
      </c>
      <c r="N16" s="174">
        <v>0.0142</v>
      </c>
      <c r="O16" s="176" t="s">
        <v>158</v>
      </c>
      <c r="P16" s="558"/>
      <c r="Q16" s="559"/>
    </row>
    <row r="17" spans="1:17" ht="19.5" customHeight="1">
      <c r="A17" s="553"/>
      <c r="B17" s="565" t="s">
        <v>177</v>
      </c>
      <c r="C17" s="560" t="s">
        <v>178</v>
      </c>
      <c r="D17" s="562"/>
      <c r="E17" s="169" t="s">
        <v>169</v>
      </c>
      <c r="F17" s="170"/>
      <c r="G17" s="171"/>
      <c r="H17" s="172"/>
      <c r="I17" s="171"/>
      <c r="J17" s="172"/>
      <c r="K17" s="173"/>
      <c r="L17" s="174">
        <v>54.6</v>
      </c>
      <c r="M17" s="175" t="s">
        <v>170</v>
      </c>
      <c r="N17" s="174">
        <v>0.0135</v>
      </c>
      <c r="O17" s="176" t="s">
        <v>158</v>
      </c>
      <c r="P17" s="558"/>
      <c r="Q17" s="559"/>
    </row>
    <row r="18" spans="1:17" ht="22.5" customHeight="1">
      <c r="A18" s="553"/>
      <c r="B18" s="564"/>
      <c r="C18" s="560" t="s">
        <v>179</v>
      </c>
      <c r="D18" s="562"/>
      <c r="E18" s="177" t="s">
        <v>175</v>
      </c>
      <c r="F18" s="170"/>
      <c r="G18" s="171"/>
      <c r="H18" s="172"/>
      <c r="I18" s="171"/>
      <c r="J18" s="172"/>
      <c r="K18" s="173"/>
      <c r="L18" s="174">
        <v>43.5</v>
      </c>
      <c r="M18" s="178" t="s">
        <v>176</v>
      </c>
      <c r="N18" s="174">
        <v>0.0139</v>
      </c>
      <c r="O18" s="176" t="s">
        <v>158</v>
      </c>
      <c r="P18" s="558"/>
      <c r="Q18" s="559"/>
    </row>
    <row r="19" spans="1:17" ht="19.5" customHeight="1">
      <c r="A19" s="553"/>
      <c r="B19" s="563" t="s">
        <v>180</v>
      </c>
      <c r="C19" s="560" t="s">
        <v>181</v>
      </c>
      <c r="D19" s="562"/>
      <c r="E19" s="169" t="s">
        <v>169</v>
      </c>
      <c r="F19" s="170"/>
      <c r="G19" s="171"/>
      <c r="H19" s="172"/>
      <c r="I19" s="171"/>
      <c r="J19" s="172"/>
      <c r="K19" s="173"/>
      <c r="L19" s="179">
        <v>29</v>
      </c>
      <c r="M19" s="175" t="s">
        <v>170</v>
      </c>
      <c r="N19" s="174">
        <v>0.0245</v>
      </c>
      <c r="O19" s="176" t="s">
        <v>158</v>
      </c>
      <c r="P19" s="558"/>
      <c r="Q19" s="559"/>
    </row>
    <row r="20" spans="1:17" ht="19.5" customHeight="1">
      <c r="A20" s="553"/>
      <c r="B20" s="568"/>
      <c r="C20" s="560" t="s">
        <v>182</v>
      </c>
      <c r="D20" s="562"/>
      <c r="E20" s="169" t="s">
        <v>169</v>
      </c>
      <c r="F20" s="170"/>
      <c r="G20" s="171"/>
      <c r="H20" s="172"/>
      <c r="I20" s="171"/>
      <c r="J20" s="172"/>
      <c r="K20" s="173"/>
      <c r="L20" s="174">
        <v>25.7</v>
      </c>
      <c r="M20" s="175" t="s">
        <v>170</v>
      </c>
      <c r="N20" s="174">
        <v>0.0247</v>
      </c>
      <c r="O20" s="176" t="s">
        <v>158</v>
      </c>
      <c r="P20" s="558"/>
      <c r="Q20" s="559"/>
    </row>
    <row r="21" spans="1:17" ht="19.5" customHeight="1">
      <c r="A21" s="553"/>
      <c r="B21" s="564"/>
      <c r="C21" s="560" t="s">
        <v>183</v>
      </c>
      <c r="D21" s="562"/>
      <c r="E21" s="169" t="s">
        <v>169</v>
      </c>
      <c r="F21" s="170"/>
      <c r="G21" s="171"/>
      <c r="H21" s="172"/>
      <c r="I21" s="171"/>
      <c r="J21" s="172"/>
      <c r="K21" s="173"/>
      <c r="L21" s="174">
        <v>26.9</v>
      </c>
      <c r="M21" s="175" t="s">
        <v>170</v>
      </c>
      <c r="N21" s="174">
        <v>0.0255</v>
      </c>
      <c r="O21" s="176" t="s">
        <v>158</v>
      </c>
      <c r="P21" s="558"/>
      <c r="Q21" s="559"/>
    </row>
    <row r="22" spans="1:17" ht="19.5" customHeight="1">
      <c r="A22" s="553"/>
      <c r="B22" s="560" t="s">
        <v>184</v>
      </c>
      <c r="C22" s="561"/>
      <c r="D22" s="562"/>
      <c r="E22" s="169" t="s">
        <v>169</v>
      </c>
      <c r="F22" s="170"/>
      <c r="G22" s="171"/>
      <c r="H22" s="172"/>
      <c r="I22" s="171"/>
      <c r="J22" s="172"/>
      <c r="K22" s="173"/>
      <c r="L22" s="174">
        <v>29.4</v>
      </c>
      <c r="M22" s="175" t="s">
        <v>185</v>
      </c>
      <c r="N22" s="174">
        <v>0.0294</v>
      </c>
      <c r="O22" s="176" t="s">
        <v>158</v>
      </c>
      <c r="P22" s="558"/>
      <c r="Q22" s="559"/>
    </row>
    <row r="23" spans="1:17" ht="19.5" customHeight="1">
      <c r="A23" s="553"/>
      <c r="B23" s="560" t="s">
        <v>186</v>
      </c>
      <c r="C23" s="561"/>
      <c r="D23" s="562"/>
      <c r="E23" s="169" t="s">
        <v>169</v>
      </c>
      <c r="F23" s="170"/>
      <c r="G23" s="171"/>
      <c r="H23" s="172"/>
      <c r="I23" s="171"/>
      <c r="J23" s="172"/>
      <c r="K23" s="173"/>
      <c r="L23" s="180">
        <v>37.3</v>
      </c>
      <c r="M23" s="181" t="s">
        <v>170</v>
      </c>
      <c r="N23" s="180">
        <v>0.0209</v>
      </c>
      <c r="O23" s="182" t="s">
        <v>158</v>
      </c>
      <c r="P23" s="558"/>
      <c r="Q23" s="559"/>
    </row>
    <row r="24" spans="1:17" ht="21">
      <c r="A24" s="553"/>
      <c r="B24" s="560" t="s">
        <v>187</v>
      </c>
      <c r="C24" s="561"/>
      <c r="D24" s="562"/>
      <c r="E24" s="177" t="s">
        <v>188</v>
      </c>
      <c r="F24" s="170"/>
      <c r="G24" s="171"/>
      <c r="H24" s="172"/>
      <c r="I24" s="171"/>
      <c r="J24" s="172"/>
      <c r="K24" s="173"/>
      <c r="L24" s="180">
        <v>21.1</v>
      </c>
      <c r="M24" s="183" t="s">
        <v>176</v>
      </c>
      <c r="N24" s="180">
        <v>0.011</v>
      </c>
      <c r="O24" s="182" t="s">
        <v>158</v>
      </c>
      <c r="P24" s="558"/>
      <c r="Q24" s="559"/>
    </row>
    <row r="25" spans="1:17" ht="21">
      <c r="A25" s="553"/>
      <c r="B25" s="560" t="s">
        <v>189</v>
      </c>
      <c r="C25" s="561"/>
      <c r="D25" s="562"/>
      <c r="E25" s="177" t="s">
        <v>188</v>
      </c>
      <c r="F25" s="170"/>
      <c r="G25" s="171"/>
      <c r="H25" s="172"/>
      <c r="I25" s="171"/>
      <c r="J25" s="172"/>
      <c r="K25" s="173"/>
      <c r="L25" s="180">
        <v>3.41</v>
      </c>
      <c r="M25" s="183" t="s">
        <v>176</v>
      </c>
      <c r="N25" s="180">
        <v>0.0263</v>
      </c>
      <c r="O25" s="182" t="s">
        <v>158</v>
      </c>
      <c r="P25" s="558"/>
      <c r="Q25" s="559"/>
    </row>
    <row r="26" spans="1:17" ht="21">
      <c r="A26" s="553"/>
      <c r="B26" s="560" t="s">
        <v>190</v>
      </c>
      <c r="C26" s="561"/>
      <c r="D26" s="562"/>
      <c r="E26" s="177" t="s">
        <v>188</v>
      </c>
      <c r="F26" s="170"/>
      <c r="G26" s="171"/>
      <c r="H26" s="172"/>
      <c r="I26" s="171"/>
      <c r="J26" s="172"/>
      <c r="K26" s="173"/>
      <c r="L26" s="180">
        <v>8.41</v>
      </c>
      <c r="M26" s="183" t="s">
        <v>176</v>
      </c>
      <c r="N26" s="180">
        <v>0.0384</v>
      </c>
      <c r="O26" s="182" t="s">
        <v>158</v>
      </c>
      <c r="P26" s="558"/>
      <c r="Q26" s="559"/>
    </row>
    <row r="27" spans="1:17" ht="21">
      <c r="A27" s="553"/>
      <c r="B27" s="565" t="s">
        <v>191</v>
      </c>
      <c r="C27" s="560" t="s">
        <v>192</v>
      </c>
      <c r="D27" s="567"/>
      <c r="E27" s="177" t="s">
        <v>188</v>
      </c>
      <c r="F27" s="170"/>
      <c r="G27" s="171"/>
      <c r="H27" s="172"/>
      <c r="I27" s="171"/>
      <c r="J27" s="172"/>
      <c r="K27" s="173"/>
      <c r="L27" s="180">
        <v>45</v>
      </c>
      <c r="M27" s="183" t="s">
        <v>176</v>
      </c>
      <c r="N27" s="180">
        <v>0.0136</v>
      </c>
      <c r="O27" s="182" t="s">
        <v>158</v>
      </c>
      <c r="P27" s="558"/>
      <c r="Q27" s="559"/>
    </row>
    <row r="28" spans="1:17" ht="22.5" customHeight="1">
      <c r="A28" s="553"/>
      <c r="B28" s="566"/>
      <c r="C28" s="184"/>
      <c r="D28" s="185"/>
      <c r="E28" s="186"/>
      <c r="F28" s="187"/>
      <c r="G28" s="188"/>
      <c r="H28" s="189"/>
      <c r="I28" s="188"/>
      <c r="J28" s="189"/>
      <c r="K28" s="190"/>
      <c r="L28" s="191"/>
      <c r="M28" s="192"/>
      <c r="N28" s="193"/>
      <c r="O28" s="182" t="s">
        <v>193</v>
      </c>
      <c r="P28" s="558"/>
      <c r="Q28" s="559"/>
    </row>
    <row r="29" spans="1:17" ht="24">
      <c r="A29" s="553"/>
      <c r="B29" s="560" t="s">
        <v>194</v>
      </c>
      <c r="C29" s="561"/>
      <c r="D29" s="562"/>
      <c r="E29" s="169" t="s">
        <v>195</v>
      </c>
      <c r="F29" s="170"/>
      <c r="G29" s="171"/>
      <c r="H29" s="172"/>
      <c r="I29" s="171"/>
      <c r="J29" s="172"/>
      <c r="K29" s="173"/>
      <c r="L29" s="194">
        <v>1.02</v>
      </c>
      <c r="M29" s="181" t="s">
        <v>196</v>
      </c>
      <c r="N29" s="180">
        <v>0.06</v>
      </c>
      <c r="O29" s="195" t="s">
        <v>197</v>
      </c>
      <c r="P29" s="558"/>
      <c r="Q29" s="559"/>
    </row>
    <row r="30" spans="1:17" ht="24">
      <c r="A30" s="553"/>
      <c r="B30" s="580" t="s">
        <v>198</v>
      </c>
      <c r="C30" s="581"/>
      <c r="D30" s="582"/>
      <c r="E30" s="169" t="s">
        <v>195</v>
      </c>
      <c r="F30" s="170"/>
      <c r="G30" s="171"/>
      <c r="H30" s="172"/>
      <c r="I30" s="171"/>
      <c r="J30" s="172"/>
      <c r="K30" s="173"/>
      <c r="L30" s="194">
        <v>1.36</v>
      </c>
      <c r="M30" s="183" t="s">
        <v>196</v>
      </c>
      <c r="N30" s="180">
        <v>0.057</v>
      </c>
      <c r="O30" s="195" t="s">
        <v>197</v>
      </c>
      <c r="P30" s="558"/>
      <c r="Q30" s="559"/>
    </row>
    <row r="31" spans="1:17" ht="24">
      <c r="A31" s="553"/>
      <c r="B31" s="560" t="s">
        <v>199</v>
      </c>
      <c r="C31" s="561"/>
      <c r="D31" s="562"/>
      <c r="E31" s="169" t="s">
        <v>195</v>
      </c>
      <c r="F31" s="170"/>
      <c r="G31" s="171"/>
      <c r="H31" s="172"/>
      <c r="I31" s="171"/>
      <c r="J31" s="172"/>
      <c r="K31" s="173"/>
      <c r="L31" s="194">
        <v>1.36</v>
      </c>
      <c r="M31" s="181" t="s">
        <v>196</v>
      </c>
      <c r="N31" s="180">
        <v>0.057</v>
      </c>
      <c r="O31" s="195" t="s">
        <v>197</v>
      </c>
      <c r="P31" s="558"/>
      <c r="Q31" s="559"/>
    </row>
    <row r="32" spans="1:17" ht="24">
      <c r="A32" s="553"/>
      <c r="B32" s="560" t="s">
        <v>200</v>
      </c>
      <c r="C32" s="561"/>
      <c r="D32" s="562"/>
      <c r="E32" s="196" t="s">
        <v>195</v>
      </c>
      <c r="F32" s="170"/>
      <c r="G32" s="171"/>
      <c r="H32" s="172"/>
      <c r="I32" s="171"/>
      <c r="J32" s="172"/>
      <c r="K32" s="173"/>
      <c r="L32" s="194">
        <v>1.36</v>
      </c>
      <c r="M32" s="181" t="s">
        <v>196</v>
      </c>
      <c r="N32" s="180">
        <v>0.057</v>
      </c>
      <c r="O32" s="195" t="s">
        <v>197</v>
      </c>
      <c r="P32" s="558"/>
      <c r="Q32" s="559"/>
    </row>
    <row r="33" spans="1:17" ht="24" thickBot="1">
      <c r="A33" s="554"/>
      <c r="B33" s="583" t="s">
        <v>201</v>
      </c>
      <c r="C33" s="584"/>
      <c r="D33" s="585"/>
      <c r="E33" s="196" t="s">
        <v>195</v>
      </c>
      <c r="F33" s="197"/>
      <c r="G33" s="198"/>
      <c r="H33" s="199"/>
      <c r="I33" s="198"/>
      <c r="J33" s="199"/>
      <c r="K33" s="200"/>
      <c r="L33" s="194">
        <v>1</v>
      </c>
      <c r="M33" s="181" t="s">
        <v>196</v>
      </c>
      <c r="N33" s="180">
        <v>0.057</v>
      </c>
      <c r="O33" s="195" t="s">
        <v>197</v>
      </c>
      <c r="P33" s="558"/>
      <c r="Q33" s="559"/>
    </row>
    <row r="34" spans="1:17" ht="21.75" thickTop="1">
      <c r="A34" s="569" t="s">
        <v>202</v>
      </c>
      <c r="B34" s="571" t="s">
        <v>203</v>
      </c>
      <c r="C34" s="573" t="s">
        <v>204</v>
      </c>
      <c r="D34" s="574"/>
      <c r="E34" s="201" t="s">
        <v>205</v>
      </c>
      <c r="F34" s="202"/>
      <c r="G34" s="203"/>
      <c r="H34" s="204"/>
      <c r="I34" s="203"/>
      <c r="J34" s="204"/>
      <c r="K34" s="205"/>
      <c r="L34" s="206">
        <v>9.97</v>
      </c>
      <c r="M34" s="207" t="s">
        <v>206</v>
      </c>
      <c r="N34" s="206">
        <v>0.368</v>
      </c>
      <c r="O34" s="208" t="s">
        <v>207</v>
      </c>
      <c r="P34" s="558"/>
      <c r="Q34" s="559"/>
    </row>
    <row r="35" spans="1:17" ht="21">
      <c r="A35" s="570"/>
      <c r="B35" s="572"/>
      <c r="C35" s="560" t="s">
        <v>208</v>
      </c>
      <c r="D35" s="562"/>
      <c r="E35" s="177" t="s">
        <v>205</v>
      </c>
      <c r="F35" s="170"/>
      <c r="G35" s="171"/>
      <c r="H35" s="172"/>
      <c r="I35" s="171"/>
      <c r="J35" s="172"/>
      <c r="K35" s="173"/>
      <c r="L35" s="174">
        <v>9.28</v>
      </c>
      <c r="M35" s="178" t="s">
        <v>206</v>
      </c>
      <c r="N35" s="174">
        <v>0.368</v>
      </c>
      <c r="O35" s="209" t="s">
        <v>207</v>
      </c>
      <c r="P35" s="558"/>
      <c r="Q35" s="559"/>
    </row>
    <row r="36" spans="1:17" ht="21">
      <c r="A36" s="570"/>
      <c r="B36" s="575" t="s">
        <v>209</v>
      </c>
      <c r="C36" s="576"/>
      <c r="D36" s="577"/>
      <c r="E36" s="210" t="s">
        <v>205</v>
      </c>
      <c r="F36" s="170"/>
      <c r="G36" s="171"/>
      <c r="H36" s="172"/>
      <c r="I36" s="171"/>
      <c r="J36" s="172"/>
      <c r="K36" s="173"/>
      <c r="L36" s="211">
        <v>9.76</v>
      </c>
      <c r="M36" s="212" t="s">
        <v>206</v>
      </c>
      <c r="N36" s="213">
        <v>0.368</v>
      </c>
      <c r="O36" s="214" t="s">
        <v>207</v>
      </c>
      <c r="P36" s="558"/>
      <c r="Q36" s="559"/>
    </row>
    <row r="37" spans="1:17" ht="22.5" customHeight="1">
      <c r="A37" s="570"/>
      <c r="B37" s="592" t="s">
        <v>210</v>
      </c>
      <c r="C37" s="593"/>
      <c r="D37" s="594"/>
      <c r="E37" s="177" t="s">
        <v>205</v>
      </c>
      <c r="F37" s="170"/>
      <c r="G37" s="171"/>
      <c r="H37" s="172"/>
      <c r="I37" s="171"/>
      <c r="J37" s="172"/>
      <c r="K37" s="173"/>
      <c r="L37" s="595"/>
      <c r="M37" s="596"/>
      <c r="N37" s="215">
        <v>0.368</v>
      </c>
      <c r="O37" s="214" t="s">
        <v>207</v>
      </c>
      <c r="P37" s="558"/>
      <c r="Q37" s="559"/>
    </row>
    <row r="38" spans="1:17" ht="23.25" customHeight="1" thickBot="1">
      <c r="A38" s="570"/>
      <c r="B38" s="597" t="s">
        <v>211</v>
      </c>
      <c r="C38" s="598"/>
      <c r="D38" s="599"/>
      <c r="E38" s="216" t="s">
        <v>205</v>
      </c>
      <c r="F38" s="217"/>
      <c r="G38" s="218"/>
      <c r="H38" s="219"/>
      <c r="I38" s="220"/>
      <c r="J38" s="219"/>
      <c r="K38" s="221"/>
      <c r="L38" s="600"/>
      <c r="M38" s="601"/>
      <c r="N38" s="222">
        <v>0.368</v>
      </c>
      <c r="O38" s="223" t="s">
        <v>207</v>
      </c>
      <c r="P38" s="558"/>
      <c r="Q38" s="559"/>
    </row>
    <row r="39" spans="1:17" ht="18" customHeight="1" thickBot="1">
      <c r="A39" s="602" t="s">
        <v>212</v>
      </c>
      <c r="B39" s="603"/>
      <c r="C39" s="606" t="s">
        <v>147</v>
      </c>
      <c r="D39" s="607"/>
      <c r="E39" s="224" t="s">
        <v>213</v>
      </c>
      <c r="F39" s="225">
        <f aca="true" t="shared" si="0" ref="F39:K39">(F5*$L$5+F6*$L$6+F7*$L$7+F8*$L$8+F9*$L$9+F10*$L$10+F11*$L$11+F12*$L$12+F13*$L$13+F14*$L$14+F15*$L$15+F16*$L$16+F17*$L$17+F18*$L$18+F19*$L$19+F20*$L$20+F21*$L$21+F22*$L$22+F23*$L$23+F24*$L$24+F25*$L$25+F26*$L$26+F27*$L$27+F28*$L$28+F29*$L$29+F30*$L$30+F31*$L$31+F32*$L$32+F33*$L$33+F34*$L$34+F35*$L$35+F36*$L$36)*$P$5</f>
        <v>0</v>
      </c>
      <c r="G39" s="226">
        <f t="shared" si="0"/>
        <v>0</v>
      </c>
      <c r="H39" s="227">
        <f t="shared" si="0"/>
        <v>0</v>
      </c>
      <c r="I39" s="227">
        <f t="shared" si="0"/>
        <v>0</v>
      </c>
      <c r="J39" s="227">
        <f t="shared" si="0"/>
        <v>0</v>
      </c>
      <c r="K39" s="227">
        <f t="shared" si="0"/>
        <v>0</v>
      </c>
      <c r="L39" s="578"/>
      <c r="M39" s="579"/>
      <c r="N39" s="586"/>
      <c r="O39" s="587"/>
      <c r="P39" s="155"/>
      <c r="Q39" s="155"/>
    </row>
    <row r="40" spans="1:17" ht="18" customHeight="1" thickBot="1">
      <c r="A40" s="604"/>
      <c r="B40" s="605"/>
      <c r="C40" s="588" t="s">
        <v>214</v>
      </c>
      <c r="D40" s="589"/>
      <c r="E40" s="228" t="s">
        <v>215</v>
      </c>
      <c r="F40" s="229">
        <f aca="true" t="shared" si="1" ref="F40:K40">(F5*$L$5*$N$5+F6*$L$6*$N$6+F7*$L$7*$N$7+F8*$L$8*$N$8+F9*$L$9*$N$9+F10*$L$10*$N$10+F11*$L$11*$N$11+F12*$L$12*$N$12+F13*$L$13*$N$13+F14*$L$14*$N$14+F15*$L$15*$N$15+F16*$L$16*$N$16+F17*$L$17*$N$17+F18*$L$18*$N$18+F19*$L$19*$N$19+F20*$L$20*$N$20+F21*$L$21*$N$21+F22*$L$22*$N$22+F23*$L$23*$N$23+F24*$L$24*$N$24+F25*$L$25*$N$25+F26*$L$26*$N$26+F27*$L$27*$N$27+F28*$L$28*$N$28)*44/12+F29*$N$29+F30*$N$30+F31*$N$31+F32*$N$32+F33*$N$33+F34*$N$34+F35*$N$35+F36*$N$36+F37*$N$37-F38*$N$38</f>
        <v>0</v>
      </c>
      <c r="G40" s="230">
        <f t="shared" si="1"/>
        <v>0</v>
      </c>
      <c r="H40" s="231">
        <f t="shared" si="1"/>
        <v>0</v>
      </c>
      <c r="I40" s="231">
        <f t="shared" si="1"/>
        <v>0</v>
      </c>
      <c r="J40" s="231">
        <f t="shared" si="1"/>
        <v>0</v>
      </c>
      <c r="K40" s="227">
        <f t="shared" si="1"/>
        <v>0</v>
      </c>
      <c r="L40" s="578"/>
      <c r="M40" s="579"/>
      <c r="N40" s="590"/>
      <c r="O40" s="591"/>
      <c r="P40" s="155"/>
      <c r="Q40" s="155"/>
    </row>
    <row r="41" spans="1:17" ht="9" customHeight="1">
      <c r="A41" s="59"/>
      <c r="B41" s="232"/>
      <c r="C41" s="232"/>
      <c r="D41" s="232"/>
      <c r="E41" s="233"/>
      <c r="F41" s="234"/>
      <c r="G41" s="234"/>
      <c r="H41" s="234"/>
      <c r="I41" s="234"/>
      <c r="J41" s="234"/>
      <c r="K41" s="234"/>
      <c r="L41" s="235"/>
      <c r="M41" s="235"/>
      <c r="N41" s="235"/>
      <c r="O41" s="235"/>
      <c r="P41" s="155"/>
      <c r="Q41" s="155"/>
    </row>
    <row r="42" spans="1:2" ht="12">
      <c r="A42" s="155"/>
      <c r="B42" s="155"/>
    </row>
    <row r="43" spans="1:2" ht="30" customHeight="1">
      <c r="A43" s="155"/>
      <c r="B43" s="155"/>
    </row>
    <row r="44" spans="1:2" ht="22.5" customHeight="1">
      <c r="A44" s="155"/>
      <c r="B44" s="155"/>
    </row>
    <row r="45" spans="1:2" ht="12">
      <c r="A45" s="155"/>
      <c r="B45" s="155"/>
    </row>
  </sheetData>
  <sheetProtection formatCells="0"/>
  <mergeCells count="58">
    <mergeCell ref="N39:O39"/>
    <mergeCell ref="C40:D40"/>
    <mergeCell ref="L40:M40"/>
    <mergeCell ref="N40:O40"/>
    <mergeCell ref="B37:D37"/>
    <mergeCell ref="L37:M37"/>
    <mergeCell ref="B38:D38"/>
    <mergeCell ref="L38:M38"/>
    <mergeCell ref="A39:B40"/>
    <mergeCell ref="C39:D39"/>
    <mergeCell ref="L39:M39"/>
    <mergeCell ref="B29:D29"/>
    <mergeCell ref="B30:D30"/>
    <mergeCell ref="B31:D31"/>
    <mergeCell ref="B32:D32"/>
    <mergeCell ref="B33:D33"/>
    <mergeCell ref="A34:A38"/>
    <mergeCell ref="B34:B35"/>
    <mergeCell ref="C34:D34"/>
    <mergeCell ref="C35:D35"/>
    <mergeCell ref="B36:D36"/>
    <mergeCell ref="B22:D22"/>
    <mergeCell ref="B23:D23"/>
    <mergeCell ref="B24:D24"/>
    <mergeCell ref="B25:D25"/>
    <mergeCell ref="B26:D26"/>
    <mergeCell ref="B27:B28"/>
    <mergeCell ref="C27:D27"/>
    <mergeCell ref="B17:B18"/>
    <mergeCell ref="C17:D17"/>
    <mergeCell ref="C18:D18"/>
    <mergeCell ref="B19:B21"/>
    <mergeCell ref="C19:D19"/>
    <mergeCell ref="C20:D20"/>
    <mergeCell ref="C21:D21"/>
    <mergeCell ref="B11:D11"/>
    <mergeCell ref="B12:D12"/>
    <mergeCell ref="B13:D13"/>
    <mergeCell ref="B14:D14"/>
    <mergeCell ref="B15:B16"/>
    <mergeCell ref="C15:D15"/>
    <mergeCell ref="C16:D16"/>
    <mergeCell ref="P2:Q4"/>
    <mergeCell ref="A5:A33"/>
    <mergeCell ref="B5:D5"/>
    <mergeCell ref="P5:P38"/>
    <mergeCell ref="Q5:Q38"/>
    <mergeCell ref="B6:D6"/>
    <mergeCell ref="B7:D7"/>
    <mergeCell ref="B8:D8"/>
    <mergeCell ref="B9:D9"/>
    <mergeCell ref="B10:D10"/>
    <mergeCell ref="A2:A4"/>
    <mergeCell ref="B2:D4"/>
    <mergeCell ref="E2:E4"/>
    <mergeCell ref="F2:K2"/>
    <mergeCell ref="L2:M4"/>
    <mergeCell ref="N2:O4"/>
  </mergeCells>
  <printOptions/>
  <pageMargins left="0.25" right="0.25" top="0.75" bottom="0.75" header="0.3" footer="0.3"/>
  <pageSetup fitToHeight="0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view="pageBreakPreview" zoomScaleSheetLayoutView="100" zoomScalePageLayoutView="0" workbookViewId="0" topLeftCell="A1">
      <pane xSplit="5" topLeftCell="F1" activePane="topRight" state="frozen"/>
      <selection pane="topLeft" activeCell="Q31" sqref="Q31"/>
      <selection pane="topRight" activeCell="Q31" sqref="Q31"/>
    </sheetView>
  </sheetViews>
  <sheetFormatPr defaultColWidth="9.00390625" defaultRowHeight="15"/>
  <cols>
    <col min="1" max="1" width="4.00390625" style="50" customWidth="1"/>
    <col min="2" max="2" width="19.140625" style="50" customWidth="1"/>
    <col min="3" max="4" width="19.28125" style="50" customWidth="1"/>
    <col min="5" max="5" width="9.00390625" style="50" customWidth="1"/>
    <col min="6" max="11" width="10.7109375" style="50" customWidth="1"/>
    <col min="12" max="12" width="9.00390625" style="50" customWidth="1"/>
    <col min="13" max="13" width="10.7109375" style="50" customWidth="1"/>
    <col min="14" max="16384" width="9.00390625" style="50" customWidth="1"/>
  </cols>
  <sheetData>
    <row r="1" spans="1:13" ht="12.75" thickBot="1">
      <c r="A1" s="134" t="s">
        <v>216</v>
      </c>
      <c r="B1" s="155"/>
      <c r="C1" s="155"/>
      <c r="D1" s="155"/>
      <c r="E1" s="154"/>
      <c r="F1" s="154"/>
      <c r="G1" s="154"/>
      <c r="H1" s="155"/>
      <c r="I1" s="155"/>
      <c r="J1" s="155"/>
      <c r="K1" s="155"/>
      <c r="L1" s="154"/>
      <c r="M1" s="154"/>
    </row>
    <row r="2" spans="1:13" ht="19.5" customHeight="1">
      <c r="A2" s="236"/>
      <c r="B2" s="608" t="s">
        <v>217</v>
      </c>
      <c r="C2" s="608" t="s">
        <v>142</v>
      </c>
      <c r="D2" s="608"/>
      <c r="E2" s="542" t="s">
        <v>143</v>
      </c>
      <c r="F2" s="613" t="s">
        <v>218</v>
      </c>
      <c r="G2" s="614"/>
      <c r="H2" s="614"/>
      <c r="I2" s="614"/>
      <c r="J2" s="614"/>
      <c r="K2" s="615"/>
      <c r="L2" s="534" t="s">
        <v>146</v>
      </c>
      <c r="M2" s="548"/>
    </row>
    <row r="3" spans="1:13" ht="19.5" customHeight="1">
      <c r="A3" s="237"/>
      <c r="B3" s="609"/>
      <c r="C3" s="609"/>
      <c r="D3" s="609"/>
      <c r="E3" s="611"/>
      <c r="F3" s="156">
        <v>2</v>
      </c>
      <c r="G3" s="157">
        <v>3</v>
      </c>
      <c r="H3" s="159">
        <v>4</v>
      </c>
      <c r="I3" s="159">
        <v>5</v>
      </c>
      <c r="J3" s="159">
        <v>6</v>
      </c>
      <c r="K3" s="159">
        <v>7</v>
      </c>
      <c r="L3" s="536"/>
      <c r="M3" s="549"/>
    </row>
    <row r="4" spans="1:13" ht="19.5" customHeight="1" thickBot="1">
      <c r="A4" s="238"/>
      <c r="B4" s="610"/>
      <c r="C4" s="610"/>
      <c r="D4" s="610"/>
      <c r="E4" s="612"/>
      <c r="F4" s="160" t="s">
        <v>148</v>
      </c>
      <c r="G4" s="160" t="s">
        <v>149</v>
      </c>
      <c r="H4" s="160" t="s">
        <v>219</v>
      </c>
      <c r="I4" s="160" t="s">
        <v>220</v>
      </c>
      <c r="J4" s="160" t="s">
        <v>221</v>
      </c>
      <c r="K4" s="160" t="s">
        <v>222</v>
      </c>
      <c r="L4" s="538"/>
      <c r="M4" s="550"/>
    </row>
    <row r="5" spans="1:13" ht="27.75" customHeight="1">
      <c r="A5" s="616" t="s">
        <v>223</v>
      </c>
      <c r="B5" s="618" t="s">
        <v>224</v>
      </c>
      <c r="C5" s="621" t="s">
        <v>225</v>
      </c>
      <c r="D5" s="622"/>
      <c r="E5" s="239" t="s">
        <v>169</v>
      </c>
      <c r="F5" s="240"/>
      <c r="G5" s="240"/>
      <c r="H5" s="240"/>
      <c r="I5" s="240"/>
      <c r="J5" s="240"/>
      <c r="K5" s="240"/>
      <c r="L5" s="241">
        <v>2.92</v>
      </c>
      <c r="M5" s="242" t="s">
        <v>226</v>
      </c>
    </row>
    <row r="6" spans="1:13" ht="17.25" customHeight="1">
      <c r="A6" s="617"/>
      <c r="B6" s="619"/>
      <c r="C6" s="623" t="s">
        <v>227</v>
      </c>
      <c r="D6" s="624"/>
      <c r="E6" s="243" t="s">
        <v>169</v>
      </c>
      <c r="F6" s="244"/>
      <c r="G6" s="244"/>
      <c r="H6" s="244"/>
      <c r="I6" s="244"/>
      <c r="J6" s="244"/>
      <c r="K6" s="244"/>
      <c r="L6" s="245">
        <v>2.29</v>
      </c>
      <c r="M6" s="246" t="s">
        <v>226</v>
      </c>
    </row>
    <row r="7" spans="1:13" ht="17.25" customHeight="1">
      <c r="A7" s="617"/>
      <c r="B7" s="619"/>
      <c r="C7" s="623" t="s">
        <v>228</v>
      </c>
      <c r="D7" s="624"/>
      <c r="E7" s="243" t="s">
        <v>169</v>
      </c>
      <c r="F7" s="244"/>
      <c r="G7" s="244"/>
      <c r="H7" s="244"/>
      <c r="I7" s="244"/>
      <c r="J7" s="244"/>
      <c r="K7" s="244"/>
      <c r="L7" s="247">
        <v>1.72</v>
      </c>
      <c r="M7" s="246" t="s">
        <v>226</v>
      </c>
    </row>
    <row r="8" spans="1:13" ht="42.75" customHeight="1">
      <c r="A8" s="617"/>
      <c r="B8" s="619"/>
      <c r="C8" s="625" t="s">
        <v>229</v>
      </c>
      <c r="D8" s="624"/>
      <c r="E8" s="243" t="s">
        <v>169</v>
      </c>
      <c r="F8" s="244"/>
      <c r="G8" s="244"/>
      <c r="H8" s="244"/>
      <c r="I8" s="244"/>
      <c r="J8" s="244"/>
      <c r="K8" s="244"/>
      <c r="L8" s="245">
        <v>2.55</v>
      </c>
      <c r="M8" s="246" t="s">
        <v>226</v>
      </c>
    </row>
    <row r="9" spans="1:13" ht="17.25" customHeight="1">
      <c r="A9" s="617"/>
      <c r="B9" s="619"/>
      <c r="C9" s="623" t="s">
        <v>230</v>
      </c>
      <c r="D9" s="624"/>
      <c r="E9" s="243" t="s">
        <v>169</v>
      </c>
      <c r="F9" s="244"/>
      <c r="G9" s="244"/>
      <c r="H9" s="244"/>
      <c r="I9" s="244"/>
      <c r="J9" s="244"/>
      <c r="K9" s="244"/>
      <c r="L9" s="247">
        <v>2.77</v>
      </c>
      <c r="M9" s="246" t="s">
        <v>226</v>
      </c>
    </row>
    <row r="10" spans="1:13" ht="27.75" customHeight="1">
      <c r="A10" s="617"/>
      <c r="B10" s="619"/>
      <c r="C10" s="623" t="s">
        <v>231</v>
      </c>
      <c r="D10" s="624"/>
      <c r="E10" s="243" t="s">
        <v>169</v>
      </c>
      <c r="F10" s="244"/>
      <c r="G10" s="244"/>
      <c r="H10" s="244"/>
      <c r="I10" s="244"/>
      <c r="J10" s="244"/>
      <c r="K10" s="244"/>
      <c r="L10" s="247">
        <v>1.57</v>
      </c>
      <c r="M10" s="246" t="s">
        <v>226</v>
      </c>
    </row>
    <row r="11" spans="1:13" ht="17.25" customHeight="1">
      <c r="A11" s="617"/>
      <c r="B11" s="620"/>
      <c r="C11" s="623" t="s">
        <v>232</v>
      </c>
      <c r="D11" s="624"/>
      <c r="E11" s="243" t="s">
        <v>169</v>
      </c>
      <c r="F11" s="244"/>
      <c r="G11" s="244"/>
      <c r="H11" s="244"/>
      <c r="I11" s="244"/>
      <c r="J11" s="244"/>
      <c r="K11" s="244"/>
      <c r="L11" s="247">
        <v>0.775</v>
      </c>
      <c r="M11" s="246" t="s">
        <v>226</v>
      </c>
    </row>
    <row r="12" spans="1:13" ht="39.75" customHeight="1">
      <c r="A12" s="617"/>
      <c r="B12" s="626" t="s">
        <v>233</v>
      </c>
      <c r="C12" s="627" t="s">
        <v>234</v>
      </c>
      <c r="D12" s="624"/>
      <c r="E12" s="248" t="s">
        <v>156</v>
      </c>
      <c r="F12" s="244"/>
      <c r="G12" s="244"/>
      <c r="H12" s="244"/>
      <c r="I12" s="244"/>
      <c r="J12" s="244"/>
      <c r="K12" s="244"/>
      <c r="L12" s="247">
        <v>2.63</v>
      </c>
      <c r="M12" s="246" t="s">
        <v>235</v>
      </c>
    </row>
    <row r="13" spans="1:13" ht="37.5" customHeight="1">
      <c r="A13" s="617"/>
      <c r="B13" s="619"/>
      <c r="C13" s="627" t="s">
        <v>236</v>
      </c>
      <c r="D13" s="624"/>
      <c r="E13" s="248" t="s">
        <v>156</v>
      </c>
      <c r="F13" s="244"/>
      <c r="G13" s="244"/>
      <c r="H13" s="244"/>
      <c r="I13" s="244"/>
      <c r="J13" s="244"/>
      <c r="K13" s="244"/>
      <c r="L13" s="247">
        <v>2.62</v>
      </c>
      <c r="M13" s="246" t="s">
        <v>235</v>
      </c>
    </row>
    <row r="14" spans="1:13" ht="17.25" customHeight="1">
      <c r="A14" s="617"/>
      <c r="B14" s="619"/>
      <c r="C14" s="623" t="s">
        <v>231</v>
      </c>
      <c r="D14" s="624"/>
      <c r="E14" s="248" t="s">
        <v>169</v>
      </c>
      <c r="F14" s="244"/>
      <c r="G14" s="244"/>
      <c r="H14" s="244"/>
      <c r="I14" s="244"/>
      <c r="J14" s="244"/>
      <c r="K14" s="244"/>
      <c r="L14" s="247">
        <v>1.57</v>
      </c>
      <c r="M14" s="249" t="s">
        <v>237</v>
      </c>
    </row>
    <row r="15" spans="1:13" ht="17.25" customHeight="1">
      <c r="A15" s="617"/>
      <c r="B15" s="620"/>
      <c r="C15" s="623" t="s">
        <v>232</v>
      </c>
      <c r="D15" s="624"/>
      <c r="E15" s="248" t="s">
        <v>169</v>
      </c>
      <c r="F15" s="244"/>
      <c r="G15" s="244"/>
      <c r="H15" s="244"/>
      <c r="I15" s="244"/>
      <c r="J15" s="244"/>
      <c r="K15" s="244"/>
      <c r="L15" s="247">
        <v>0.775</v>
      </c>
      <c r="M15" s="249" t="s">
        <v>237</v>
      </c>
    </row>
    <row r="16" spans="1:13" ht="17.25" customHeight="1">
      <c r="A16" s="617"/>
      <c r="B16" s="623" t="s">
        <v>238</v>
      </c>
      <c r="C16" s="624"/>
      <c r="D16" s="624"/>
      <c r="E16" s="248" t="s">
        <v>169</v>
      </c>
      <c r="F16" s="244"/>
      <c r="G16" s="244"/>
      <c r="H16" s="244"/>
      <c r="I16" s="244"/>
      <c r="J16" s="244"/>
      <c r="K16" s="244"/>
      <c r="L16" s="247">
        <v>0.502</v>
      </c>
      <c r="M16" s="249" t="s">
        <v>237</v>
      </c>
    </row>
    <row r="17" spans="1:13" ht="17.25" customHeight="1">
      <c r="A17" s="617"/>
      <c r="B17" s="628" t="s">
        <v>239</v>
      </c>
      <c r="C17" s="623" t="s">
        <v>240</v>
      </c>
      <c r="D17" s="624"/>
      <c r="E17" s="248" t="s">
        <v>169</v>
      </c>
      <c r="F17" s="244"/>
      <c r="G17" s="244"/>
      <c r="H17" s="244"/>
      <c r="I17" s="244"/>
      <c r="J17" s="244"/>
      <c r="K17" s="244"/>
      <c r="L17" s="247">
        <v>0.428</v>
      </c>
      <c r="M17" s="249" t="s">
        <v>237</v>
      </c>
    </row>
    <row r="18" spans="1:13" ht="17.25" customHeight="1">
      <c r="A18" s="617"/>
      <c r="B18" s="629"/>
      <c r="C18" s="623" t="s">
        <v>241</v>
      </c>
      <c r="D18" s="624"/>
      <c r="E18" s="248" t="s">
        <v>169</v>
      </c>
      <c r="F18" s="244"/>
      <c r="G18" s="244"/>
      <c r="H18" s="244"/>
      <c r="I18" s="244"/>
      <c r="J18" s="244"/>
      <c r="K18" s="244"/>
      <c r="L18" s="247">
        <v>0.449</v>
      </c>
      <c r="M18" s="249" t="s">
        <v>237</v>
      </c>
    </row>
    <row r="19" spans="1:13" ht="17.25" customHeight="1">
      <c r="A19" s="617"/>
      <c r="B19" s="630" t="s">
        <v>242</v>
      </c>
      <c r="C19" s="623" t="s">
        <v>240</v>
      </c>
      <c r="D19" s="624"/>
      <c r="E19" s="248" t="s">
        <v>169</v>
      </c>
      <c r="F19" s="244"/>
      <c r="G19" s="244"/>
      <c r="H19" s="244"/>
      <c r="I19" s="244"/>
      <c r="J19" s="244"/>
      <c r="K19" s="244"/>
      <c r="L19" s="250">
        <v>0.44</v>
      </c>
      <c r="M19" s="249" t="s">
        <v>237</v>
      </c>
    </row>
    <row r="20" spans="1:13" ht="17.25" customHeight="1">
      <c r="A20" s="617"/>
      <c r="B20" s="631"/>
      <c r="C20" s="623" t="s">
        <v>241</v>
      </c>
      <c r="D20" s="624"/>
      <c r="E20" s="248" t="s">
        <v>169</v>
      </c>
      <c r="F20" s="244"/>
      <c r="G20" s="244"/>
      <c r="H20" s="244"/>
      <c r="I20" s="244"/>
      <c r="J20" s="244"/>
      <c r="K20" s="244"/>
      <c r="L20" s="247">
        <v>0.471</v>
      </c>
      <c r="M20" s="249" t="s">
        <v>237</v>
      </c>
    </row>
    <row r="21" spans="1:13" ht="17.25" customHeight="1">
      <c r="A21" s="617"/>
      <c r="B21" s="623" t="s">
        <v>243</v>
      </c>
      <c r="C21" s="624"/>
      <c r="D21" s="624"/>
      <c r="E21" s="248" t="s">
        <v>169</v>
      </c>
      <c r="F21" s="244"/>
      <c r="G21" s="244"/>
      <c r="H21" s="244"/>
      <c r="I21" s="244"/>
      <c r="J21" s="244"/>
      <c r="K21" s="244"/>
      <c r="L21" s="247">
        <v>1</v>
      </c>
      <c r="M21" s="249" t="s">
        <v>237</v>
      </c>
    </row>
    <row r="22" spans="1:13" ht="17.25" customHeight="1">
      <c r="A22" s="617"/>
      <c r="B22" s="623" t="s">
        <v>244</v>
      </c>
      <c r="C22" s="624"/>
      <c r="D22" s="624"/>
      <c r="E22" s="248" t="s">
        <v>169</v>
      </c>
      <c r="F22" s="244"/>
      <c r="G22" s="244"/>
      <c r="H22" s="244"/>
      <c r="I22" s="244"/>
      <c r="J22" s="244"/>
      <c r="K22" s="244"/>
      <c r="L22" s="247">
        <v>0.415</v>
      </c>
      <c r="M22" s="249" t="s">
        <v>237</v>
      </c>
    </row>
    <row r="23" spans="1:13" ht="17.25" customHeight="1">
      <c r="A23" s="617"/>
      <c r="B23" s="632" t="s">
        <v>245</v>
      </c>
      <c r="C23" s="634" t="s">
        <v>246</v>
      </c>
      <c r="D23" s="635"/>
      <c r="E23" s="248" t="s">
        <v>169</v>
      </c>
      <c r="F23" s="244"/>
      <c r="G23" s="244"/>
      <c r="H23" s="244"/>
      <c r="I23" s="244"/>
      <c r="J23" s="244"/>
      <c r="K23" s="244"/>
      <c r="L23" s="247">
        <v>2.3</v>
      </c>
      <c r="M23" s="249" t="s">
        <v>237</v>
      </c>
    </row>
    <row r="24" spans="1:13" ht="17.25" customHeight="1">
      <c r="A24" s="617"/>
      <c r="B24" s="633"/>
      <c r="C24" s="634" t="s">
        <v>163</v>
      </c>
      <c r="D24" s="635"/>
      <c r="E24" s="248" t="s">
        <v>156</v>
      </c>
      <c r="F24" s="244"/>
      <c r="G24" s="244"/>
      <c r="H24" s="244"/>
      <c r="I24" s="244"/>
      <c r="J24" s="244"/>
      <c r="K24" s="244"/>
      <c r="L24" s="247">
        <v>2.2</v>
      </c>
      <c r="M24" s="249" t="s">
        <v>237</v>
      </c>
    </row>
    <row r="25" spans="1:13" ht="17.25" customHeight="1">
      <c r="A25" s="617"/>
      <c r="B25" s="633"/>
      <c r="C25" s="634" t="s">
        <v>247</v>
      </c>
      <c r="D25" s="635"/>
      <c r="E25" s="248" t="s">
        <v>169</v>
      </c>
      <c r="F25" s="244"/>
      <c r="G25" s="244"/>
      <c r="H25" s="244"/>
      <c r="I25" s="244"/>
      <c r="J25" s="244"/>
      <c r="K25" s="244"/>
      <c r="L25" s="247">
        <v>2.8</v>
      </c>
      <c r="M25" s="249" t="s">
        <v>237</v>
      </c>
    </row>
    <row r="26" spans="1:13" ht="17.25" customHeight="1">
      <c r="A26" s="617"/>
      <c r="B26" s="633"/>
      <c r="C26" s="634" t="s">
        <v>248</v>
      </c>
      <c r="D26" s="635"/>
      <c r="E26" s="248" t="s">
        <v>169</v>
      </c>
      <c r="F26" s="244"/>
      <c r="G26" s="244"/>
      <c r="H26" s="244"/>
      <c r="I26" s="244"/>
      <c r="J26" s="244"/>
      <c r="K26" s="244"/>
      <c r="L26" s="247">
        <v>3</v>
      </c>
      <c r="M26" s="249" t="s">
        <v>237</v>
      </c>
    </row>
    <row r="27" spans="1:13" ht="17.25" customHeight="1">
      <c r="A27" s="617"/>
      <c r="B27" s="633"/>
      <c r="C27" s="634" t="s">
        <v>178</v>
      </c>
      <c r="D27" s="635"/>
      <c r="E27" s="248" t="s">
        <v>169</v>
      </c>
      <c r="F27" s="244"/>
      <c r="G27" s="244"/>
      <c r="H27" s="244"/>
      <c r="I27" s="244"/>
      <c r="J27" s="244"/>
      <c r="K27" s="244"/>
      <c r="L27" s="247">
        <v>2.7</v>
      </c>
      <c r="M27" s="249" t="s">
        <v>237</v>
      </c>
    </row>
    <row r="28" spans="1:13" ht="35.25" customHeight="1">
      <c r="A28" s="617"/>
      <c r="B28" s="633"/>
      <c r="C28" s="636" t="s">
        <v>249</v>
      </c>
      <c r="D28" s="635"/>
      <c r="E28" s="248" t="s">
        <v>188</v>
      </c>
      <c r="F28" s="244"/>
      <c r="G28" s="244"/>
      <c r="H28" s="244"/>
      <c r="I28" s="244"/>
      <c r="J28" s="244"/>
      <c r="K28" s="244"/>
      <c r="L28" s="247">
        <v>2.2</v>
      </c>
      <c r="M28" s="251" t="s">
        <v>250</v>
      </c>
    </row>
    <row r="29" spans="1:13" ht="17.25" customHeight="1">
      <c r="A29" s="617"/>
      <c r="B29" s="633"/>
      <c r="C29" s="634" t="s">
        <v>187</v>
      </c>
      <c r="D29" s="635"/>
      <c r="E29" s="248" t="s">
        <v>175</v>
      </c>
      <c r="F29" s="244"/>
      <c r="G29" s="244"/>
      <c r="H29" s="244"/>
      <c r="I29" s="244"/>
      <c r="J29" s="244"/>
      <c r="K29" s="244"/>
      <c r="L29" s="245">
        <v>0.85</v>
      </c>
      <c r="M29" s="251" t="s">
        <v>250</v>
      </c>
    </row>
    <row r="30" spans="1:13" ht="17.25" customHeight="1">
      <c r="A30" s="617"/>
      <c r="B30" s="629"/>
      <c r="C30" s="634" t="s">
        <v>174</v>
      </c>
      <c r="D30" s="635"/>
      <c r="E30" s="248" t="s">
        <v>175</v>
      </c>
      <c r="F30" s="244"/>
      <c r="G30" s="244"/>
      <c r="H30" s="244"/>
      <c r="I30" s="244"/>
      <c r="J30" s="244"/>
      <c r="K30" s="244"/>
      <c r="L30" s="245">
        <v>2.3</v>
      </c>
      <c r="M30" s="251" t="s">
        <v>250</v>
      </c>
    </row>
    <row r="31" spans="1:13" ht="17.25" customHeight="1">
      <c r="A31" s="617"/>
      <c r="B31" s="634" t="s">
        <v>251</v>
      </c>
      <c r="C31" s="637"/>
      <c r="D31" s="635"/>
      <c r="E31" s="248" t="s">
        <v>169</v>
      </c>
      <c r="F31" s="244"/>
      <c r="G31" s="244"/>
      <c r="H31" s="244"/>
      <c r="I31" s="244"/>
      <c r="J31" s="244"/>
      <c r="K31" s="244"/>
      <c r="L31" s="245">
        <v>2.3</v>
      </c>
      <c r="M31" s="249" t="s">
        <v>237</v>
      </c>
    </row>
    <row r="32" spans="1:13" ht="23.25" customHeight="1">
      <c r="A32" s="617"/>
      <c r="B32" s="619" t="s">
        <v>252</v>
      </c>
      <c r="C32" s="634" t="s">
        <v>253</v>
      </c>
      <c r="D32" s="635"/>
      <c r="E32" s="248" t="s">
        <v>169</v>
      </c>
      <c r="F32" s="244"/>
      <c r="G32" s="244"/>
      <c r="H32" s="244"/>
      <c r="I32" s="244"/>
      <c r="J32" s="244"/>
      <c r="K32" s="244"/>
      <c r="L32" s="245">
        <v>0.76</v>
      </c>
      <c r="M32" s="249" t="s">
        <v>237</v>
      </c>
    </row>
    <row r="33" spans="1:13" ht="24" customHeight="1">
      <c r="A33" s="617"/>
      <c r="B33" s="629"/>
      <c r="C33" s="634" t="s">
        <v>254</v>
      </c>
      <c r="D33" s="635"/>
      <c r="E33" s="248" t="s">
        <v>169</v>
      </c>
      <c r="F33" s="244"/>
      <c r="G33" s="244"/>
      <c r="H33" s="244"/>
      <c r="I33" s="244"/>
      <c r="J33" s="244"/>
      <c r="K33" s="244"/>
      <c r="L33" s="245">
        <v>1.1</v>
      </c>
      <c r="M33" s="249" t="s">
        <v>237</v>
      </c>
    </row>
    <row r="34" spans="1:13" ht="17.25" customHeight="1">
      <c r="A34" s="617"/>
      <c r="B34" s="636" t="s">
        <v>255</v>
      </c>
      <c r="C34" s="637"/>
      <c r="D34" s="635"/>
      <c r="E34" s="248" t="s">
        <v>169</v>
      </c>
      <c r="F34" s="244"/>
      <c r="G34" s="244"/>
      <c r="H34" s="244"/>
      <c r="I34" s="244"/>
      <c r="J34" s="244"/>
      <c r="K34" s="244"/>
      <c r="L34" s="247">
        <v>0.014</v>
      </c>
      <c r="M34" s="249" t="s">
        <v>237</v>
      </c>
    </row>
    <row r="35" spans="1:13" ht="18.75" customHeight="1">
      <c r="A35" s="617"/>
      <c r="B35" s="636" t="s">
        <v>256</v>
      </c>
      <c r="C35" s="637"/>
      <c r="D35" s="635"/>
      <c r="E35" s="248" t="s">
        <v>169</v>
      </c>
      <c r="F35" s="244"/>
      <c r="G35" s="244"/>
      <c r="H35" s="244"/>
      <c r="I35" s="244"/>
      <c r="J35" s="244"/>
      <c r="K35" s="244"/>
      <c r="L35" s="245">
        <v>3.4</v>
      </c>
      <c r="M35" s="249" t="s">
        <v>237</v>
      </c>
    </row>
    <row r="36" spans="1:13" ht="18.75" customHeight="1">
      <c r="A36" s="617"/>
      <c r="B36" s="636" t="s">
        <v>257</v>
      </c>
      <c r="C36" s="637"/>
      <c r="D36" s="635"/>
      <c r="E36" s="248" t="s">
        <v>169</v>
      </c>
      <c r="F36" s="244"/>
      <c r="G36" s="244"/>
      <c r="H36" s="244"/>
      <c r="I36" s="244"/>
      <c r="J36" s="244"/>
      <c r="K36" s="244"/>
      <c r="L36" s="245">
        <v>0.005</v>
      </c>
      <c r="M36" s="249" t="s">
        <v>237</v>
      </c>
    </row>
    <row r="37" spans="1:13" ht="18.75" customHeight="1">
      <c r="A37" s="617"/>
      <c r="B37" s="636" t="s">
        <v>258</v>
      </c>
      <c r="C37" s="637"/>
      <c r="D37" s="635"/>
      <c r="E37" s="248" t="s">
        <v>169</v>
      </c>
      <c r="F37" s="244"/>
      <c r="G37" s="244"/>
      <c r="H37" s="244"/>
      <c r="I37" s="244"/>
      <c r="J37" s="244"/>
      <c r="K37" s="244"/>
      <c r="L37" s="245">
        <v>1</v>
      </c>
      <c r="M37" s="249" t="s">
        <v>237</v>
      </c>
    </row>
    <row r="38" spans="1:13" ht="18.75" customHeight="1">
      <c r="A38" s="617"/>
      <c r="B38" s="636" t="s">
        <v>259</v>
      </c>
      <c r="C38" s="637"/>
      <c r="D38" s="635"/>
      <c r="E38" s="248" t="s">
        <v>260</v>
      </c>
      <c r="F38" s="244"/>
      <c r="G38" s="244"/>
      <c r="H38" s="244"/>
      <c r="I38" s="244"/>
      <c r="J38" s="244"/>
      <c r="K38" s="244"/>
      <c r="L38" s="245">
        <v>1</v>
      </c>
      <c r="M38" s="249" t="s">
        <v>237</v>
      </c>
    </row>
    <row r="39" spans="1:13" ht="18.75" customHeight="1">
      <c r="A39" s="617"/>
      <c r="B39" s="644"/>
      <c r="C39" s="645"/>
      <c r="D39" s="645"/>
      <c r="E39" s="252"/>
      <c r="F39" s="244"/>
      <c r="G39" s="244"/>
      <c r="H39" s="244"/>
      <c r="I39" s="244"/>
      <c r="J39" s="244"/>
      <c r="K39" s="244"/>
      <c r="L39" s="253"/>
      <c r="M39" s="254"/>
    </row>
    <row r="40" spans="1:13" ht="18.75" customHeight="1" thickBot="1">
      <c r="A40" s="617"/>
      <c r="B40" s="646"/>
      <c r="C40" s="647"/>
      <c r="D40" s="647"/>
      <c r="E40" s="255"/>
      <c r="F40" s="256"/>
      <c r="G40" s="256"/>
      <c r="H40" s="256"/>
      <c r="I40" s="256"/>
      <c r="J40" s="256"/>
      <c r="K40" s="256"/>
      <c r="L40" s="257"/>
      <c r="M40" s="258"/>
    </row>
    <row r="41" spans="1:13" ht="18.75" customHeight="1" thickBot="1">
      <c r="A41" s="651" t="s">
        <v>212</v>
      </c>
      <c r="B41" s="652"/>
      <c r="C41" s="652"/>
      <c r="D41" s="653"/>
      <c r="E41" s="259" t="s">
        <v>261</v>
      </c>
      <c r="F41" s="226">
        <f aca="true" t="shared" si="0" ref="F41:K41">F5*$L$5+F6*$L$6+F7*$L$7+F8*$L$8+F9*$L$9+F10*$L$10+F11*$L$11+F12*$L$12+F13*$L$13+F14*$L$14+F15*$L$15+F16*$L$16+F17*$L$17+F18*$L$18+F19*$L$19+F20*$L$20+F21*$L$21+F22*$L$22+F23*$L$23+F24*$L$24+F25*$L$25+F26*$L$26+F27*$L$27+F28*$L$28+F29*$L$29+F30*$L$30+F31*$L$31+F32*$L$32+F33*$L$33+F34*$L$34+F35*$L$35+F36*$L$36+F37*$L$37+F38*$L$38+F39*$L$39+F40*$L$40</f>
        <v>0</v>
      </c>
      <c r="G41" s="226">
        <f t="shared" si="0"/>
        <v>0</v>
      </c>
      <c r="H41" s="226">
        <f t="shared" si="0"/>
        <v>0</v>
      </c>
      <c r="I41" s="226">
        <f t="shared" si="0"/>
        <v>0</v>
      </c>
      <c r="J41" s="226">
        <f t="shared" si="0"/>
        <v>0</v>
      </c>
      <c r="K41" s="226">
        <f t="shared" si="0"/>
        <v>0</v>
      </c>
      <c r="L41" s="654"/>
      <c r="M41" s="655"/>
    </row>
    <row r="42" spans="1:13" ht="18.75" customHeight="1">
      <c r="A42" s="656" t="s">
        <v>262</v>
      </c>
      <c r="B42" s="659" t="s">
        <v>117</v>
      </c>
      <c r="C42" s="660"/>
      <c r="D42" s="660"/>
      <c r="E42" s="239" t="s">
        <v>263</v>
      </c>
      <c r="F42" s="260"/>
      <c r="G42" s="240"/>
      <c r="H42" s="240"/>
      <c r="I42" s="240"/>
      <c r="J42" s="240"/>
      <c r="K42" s="240"/>
      <c r="L42" s="261">
        <v>25</v>
      </c>
      <c r="M42" s="262" t="s">
        <v>264</v>
      </c>
    </row>
    <row r="43" spans="1:13" ht="18.75" customHeight="1">
      <c r="A43" s="657"/>
      <c r="B43" s="661" t="s">
        <v>118</v>
      </c>
      <c r="C43" s="624"/>
      <c r="D43" s="624"/>
      <c r="E43" s="248" t="s">
        <v>265</v>
      </c>
      <c r="F43" s="263"/>
      <c r="G43" s="244"/>
      <c r="H43" s="244"/>
      <c r="I43" s="244"/>
      <c r="J43" s="244"/>
      <c r="K43" s="244"/>
      <c r="L43" s="245">
        <v>298</v>
      </c>
      <c r="M43" s="264" t="s">
        <v>266</v>
      </c>
    </row>
    <row r="44" spans="1:13" ht="18.75" customHeight="1">
      <c r="A44" s="657"/>
      <c r="B44" s="640" t="s">
        <v>119</v>
      </c>
      <c r="C44" s="662"/>
      <c r="D44" s="663"/>
      <c r="E44" s="265"/>
      <c r="F44" s="266"/>
      <c r="G44" s="266"/>
      <c r="H44" s="266"/>
      <c r="I44" s="266"/>
      <c r="J44" s="266"/>
      <c r="K44" s="266"/>
      <c r="L44" s="642"/>
      <c r="M44" s="643"/>
    </row>
    <row r="45" spans="1:13" ht="18.75" customHeight="1">
      <c r="A45" s="657"/>
      <c r="B45" s="267"/>
      <c r="C45" s="638"/>
      <c r="D45" s="639"/>
      <c r="E45" s="268" t="str">
        <f>"t-"&amp;C45</f>
        <v>t-</v>
      </c>
      <c r="F45" s="263"/>
      <c r="G45" s="244"/>
      <c r="H45" s="244"/>
      <c r="I45" s="244"/>
      <c r="J45" s="244"/>
      <c r="K45" s="244"/>
      <c r="L45" s="269"/>
      <c r="M45" s="270" t="str">
        <f>"t-CO2/t-"&amp;C45</f>
        <v>t-CO2/t-</v>
      </c>
    </row>
    <row r="46" spans="1:13" ht="18.75" customHeight="1">
      <c r="A46" s="657"/>
      <c r="B46" s="640" t="s">
        <v>120</v>
      </c>
      <c r="C46" s="641"/>
      <c r="D46" s="641"/>
      <c r="E46" s="265"/>
      <c r="F46" s="266"/>
      <c r="G46" s="266"/>
      <c r="H46" s="266"/>
      <c r="I46" s="266"/>
      <c r="J46" s="266"/>
      <c r="K46" s="266"/>
      <c r="L46" s="642"/>
      <c r="M46" s="643"/>
    </row>
    <row r="47" spans="1:13" ht="18.75" customHeight="1">
      <c r="A47" s="657"/>
      <c r="B47" s="271"/>
      <c r="C47" s="638"/>
      <c r="D47" s="639"/>
      <c r="E47" s="268" t="str">
        <f>"t-"&amp;C47</f>
        <v>t-</v>
      </c>
      <c r="F47" s="263"/>
      <c r="G47" s="244"/>
      <c r="H47" s="244"/>
      <c r="I47" s="244"/>
      <c r="J47" s="244"/>
      <c r="K47" s="244"/>
      <c r="L47" s="272"/>
      <c r="M47" s="270" t="str">
        <f>"t-CO2/t-"&amp;C47</f>
        <v>t-CO2/t-</v>
      </c>
    </row>
    <row r="48" spans="1:13" ht="18.75" customHeight="1">
      <c r="A48" s="657"/>
      <c r="B48" s="648" t="s">
        <v>121</v>
      </c>
      <c r="C48" s="637"/>
      <c r="D48" s="637"/>
      <c r="E48" s="273" t="s">
        <v>267</v>
      </c>
      <c r="F48" s="263"/>
      <c r="G48" s="244"/>
      <c r="H48" s="244"/>
      <c r="I48" s="244"/>
      <c r="J48" s="274"/>
      <c r="K48" s="274"/>
      <c r="L48" s="275">
        <v>22800</v>
      </c>
      <c r="M48" s="264" t="s">
        <v>268</v>
      </c>
    </row>
    <row r="49" spans="1:13" ht="18.75" customHeight="1" thickBot="1">
      <c r="A49" s="658"/>
      <c r="B49" s="649" t="s">
        <v>122</v>
      </c>
      <c r="C49" s="650"/>
      <c r="D49" s="650"/>
      <c r="E49" s="276" t="s">
        <v>269</v>
      </c>
      <c r="F49" s="277"/>
      <c r="G49" s="278"/>
      <c r="H49" s="278"/>
      <c r="I49" s="278"/>
      <c r="J49" s="278"/>
      <c r="K49" s="278"/>
      <c r="L49" s="279">
        <v>17200</v>
      </c>
      <c r="M49" s="280" t="s">
        <v>270</v>
      </c>
    </row>
  </sheetData>
  <sheetProtection formatCells="0"/>
  <mergeCells count="61">
    <mergeCell ref="C47:D47"/>
    <mergeCell ref="B48:D48"/>
    <mergeCell ref="B49:D49"/>
    <mergeCell ref="A41:D41"/>
    <mergeCell ref="L41:M41"/>
    <mergeCell ref="A42:A49"/>
    <mergeCell ref="B42:D42"/>
    <mergeCell ref="B43:D43"/>
    <mergeCell ref="B44:D44"/>
    <mergeCell ref="L44:M44"/>
    <mergeCell ref="C45:D45"/>
    <mergeCell ref="B46:D46"/>
    <mergeCell ref="L46:M46"/>
    <mergeCell ref="B35:D35"/>
    <mergeCell ref="B36:D36"/>
    <mergeCell ref="B37:D37"/>
    <mergeCell ref="B38:D38"/>
    <mergeCell ref="B39:D39"/>
    <mergeCell ref="B40:D40"/>
    <mergeCell ref="C30:D30"/>
    <mergeCell ref="B31:D31"/>
    <mergeCell ref="B32:B33"/>
    <mergeCell ref="C32:D32"/>
    <mergeCell ref="C33:D33"/>
    <mergeCell ref="B34:D34"/>
    <mergeCell ref="B21:D21"/>
    <mergeCell ref="B22:D22"/>
    <mergeCell ref="B23:B30"/>
    <mergeCell ref="C23:D23"/>
    <mergeCell ref="C24:D24"/>
    <mergeCell ref="C25:D25"/>
    <mergeCell ref="C26:D26"/>
    <mergeCell ref="C27:D27"/>
    <mergeCell ref="C28:D28"/>
    <mergeCell ref="C29:D29"/>
    <mergeCell ref="B16:D16"/>
    <mergeCell ref="B17:B18"/>
    <mergeCell ref="C17:D17"/>
    <mergeCell ref="C18:D18"/>
    <mergeCell ref="B19:B20"/>
    <mergeCell ref="C19:D19"/>
    <mergeCell ref="C20:D20"/>
    <mergeCell ref="C8:D8"/>
    <mergeCell ref="C9:D9"/>
    <mergeCell ref="C10:D10"/>
    <mergeCell ref="C11:D11"/>
    <mergeCell ref="B12:B15"/>
    <mergeCell ref="C12:D12"/>
    <mergeCell ref="C13:D13"/>
    <mergeCell ref="C14:D14"/>
    <mergeCell ref="C15:D15"/>
    <mergeCell ref="B2:B4"/>
    <mergeCell ref="C2:D4"/>
    <mergeCell ref="E2:E4"/>
    <mergeCell ref="F2:K2"/>
    <mergeCell ref="L2:M4"/>
    <mergeCell ref="A5:A40"/>
    <mergeCell ref="B5:B11"/>
    <mergeCell ref="C5:D5"/>
    <mergeCell ref="C6:D6"/>
    <mergeCell ref="C7:D7"/>
  </mergeCells>
  <printOptions/>
  <pageMargins left="0.25" right="0.25" top="0.75" bottom="0.75" header="0.3" footer="0.3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19771</dc:creator>
  <cp:keywords/>
  <dc:description/>
  <cp:lastModifiedBy>戸田市</cp:lastModifiedBy>
  <cp:lastPrinted>2023-05-01T23:33:52Z</cp:lastPrinted>
  <dcterms:created xsi:type="dcterms:W3CDTF">2010-12-17T01:58:37Z</dcterms:created>
  <dcterms:modified xsi:type="dcterms:W3CDTF">2023-06-08T02:16:51Z</dcterms:modified>
  <cp:category/>
  <cp:version/>
  <cp:contentType/>
  <cp:contentStatus/>
</cp:coreProperties>
</file>