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<sst xmlns="http://schemas.openxmlformats.org/spreadsheetml/2006/main" count="65" uniqueCount="65">
  <si>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2-1　人 口 の 推 移</t>
  </si>
  <si>
    <t>年</t>
  </si>
  <si>
    <t>世　帯</t>
  </si>
  <si>
    <t>人　　　口</t>
  </si>
  <si>
    <r>
      <t>人 口 密 度
１km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当たり</t>
    </r>
  </si>
  <si>
    <t>1　世　帯
当たり人口</t>
  </si>
  <si>
    <t>総　数</t>
  </si>
  <si>
    <t>男</t>
  </si>
  <si>
    <t>女</t>
  </si>
  <si>
    <t>昭和48年</t>
  </si>
  <si>
    <t>平成元年</t>
  </si>
  <si>
    <t>　資料：市民課（住民基本台帳人口）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</si>
  <si>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</si>
  <si>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</si>
  <si>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</si>
  <si>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</si>
  <si>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</si>
  <si>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</si>
  <si>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</si>
  <si>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</si>
  <si>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</si>
  <si>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</si>
  <si>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</si>
  <si>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</si>
  <si>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</si>
  <si>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</si>
  <si>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3</t>
  </si>
  <si>
    <t>　4</t>
  </si>
  <si>
    <t>　5</t>
  </si>
  <si>
    <t>　24</t>
  </si>
  <si>
    <t>各年１月１日現在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</si>
  <si>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</si>
  <si>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</si>
  <si>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</si>
  <si>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</si>
  <si>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</si>
  <si>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</si>
  <si>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</si>
  <si>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</si>
  <si>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</si>
  <si>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</si>
  <si>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</si>
  <si>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</si>
  <si>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25</t>
  </si>
  <si>
    <t>　49</t>
  </si>
  <si>
    <t>　2</t>
  </si>
  <si>
    <t>　6</t>
  </si>
  <si>
    <t>　7</t>
  </si>
  <si>
    <t>　8</t>
  </si>
  <si>
    <t>　9</t>
  </si>
  <si>
    <t>　10</t>
  </si>
  <si>
    <t>　11</t>
  </si>
  <si>
    <t>　26</t>
  </si>
  <si>
    <t>　27</t>
  </si>
  <si>
    <t>　28</t>
  </si>
  <si>
    <t>　29</t>
  </si>
  <si>
    <t>　注）人口密度の計算に用いる面積については、平成30年より18.19km2、平成29年から</t>
  </si>
  <si>
    <t>　平成10年は18.17km2、平成９年以前は18.01km2により計算</t>
  </si>
  <si>
    <t>　30</t>
  </si>
  <si>
    <t>令和元年度</t>
  </si>
  <si>
    <t>　2</t>
  </si>
  <si>
    <t xml:space="preserve">  3</t>
  </si>
  <si>
    <t>増加数</t>
  </si>
  <si>
    <t xml:space="preserve">  4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</si>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</sst>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49" fontId="44" fillId="34" borderId="11" xfId="0" applyNumberFormat="1" applyFont="1" applyFill="1" applyBorder="1" applyAlignment="1">
      <alignment horizontal="center" vertical="center"/>
    </xf>
    <xf numFmtId="176" fontId="44" fillId="34" borderId="12" xfId="0" applyNumberFormat="1" applyFont="1" applyFill="1" applyBorder="1" applyAlignment="1">
      <alignment vertical="center"/>
    </xf>
    <xf numFmtId="177" fontId="44" fillId="34" borderId="12" xfId="0" applyNumberFormat="1" applyFont="1" applyFill="1" applyBorder="1" applyAlignment="1">
      <alignment vertical="center"/>
    </xf>
    <xf numFmtId="38" fontId="44" fillId="0" borderId="0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44" fillId="34" borderId="13" xfId="0" applyNumberFormat="1" applyFont="1" applyFill="1" applyBorder="1" applyAlignment="1">
      <alignment horizontal="center" vertical="center"/>
    </xf>
    <xf numFmtId="177" fontId="44" fillId="34" borderId="0" xfId="0" applyNumberFormat="1" applyFont="1" applyFill="1" applyAlignment="1">
      <alignment vertical="center"/>
    </xf>
    <xf numFmtId="176" fontId="44" fillId="34" borderId="11" xfId="0" applyNumberFormat="1" applyFont="1" applyFill="1" applyBorder="1" applyAlignment="1">
      <alignment horizontal="center" vertical="center"/>
    </xf>
    <xf numFmtId="176" fontId="44" fillId="34" borderId="0" xfId="0" applyNumberFormat="1" applyFont="1" applyFill="1" applyAlignment="1">
      <alignment vertical="center"/>
    </xf>
    <xf numFmtId="176" fontId="44" fillId="34" borderId="0" xfId="0" applyNumberFormat="1" applyFont="1" applyFill="1" applyBorder="1" applyAlignment="1">
      <alignment vertical="center"/>
    </xf>
    <xf numFmtId="176" fontId="5" fillId="34" borderId="0" xfId="0" applyNumberFormat="1" applyFont="1" applyFill="1" applyBorder="1" applyAlignment="1">
      <alignment vertical="center"/>
    </xf>
    <xf numFmtId="176" fontId="5" fillId="34" borderId="0" xfId="0" applyNumberFormat="1" applyFont="1" applyFill="1" applyAlignment="1">
      <alignment vertical="center"/>
    </xf>
    <xf numFmtId="176" fontId="44" fillId="34" borderId="0" xfId="0" applyNumberFormat="1" applyFont="1" applyFill="1" applyAlignment="1">
      <alignment horizontal="center" vertical="center"/>
    </xf>
    <xf numFmtId="49" fontId="44" fillId="34" borderId="0" xfId="0" applyNumberFormat="1" applyFont="1" applyFill="1" applyBorder="1" applyAlignment="1">
      <alignment horizontal="center" vertical="center"/>
    </xf>
    <xf numFmtId="176" fontId="44" fillId="34" borderId="14" xfId="0" applyNumberFormat="1" applyFont="1" applyFill="1" applyBorder="1" applyAlignment="1">
      <alignment vertical="center"/>
    </xf>
    <xf numFmtId="38" fontId="44" fillId="34" borderId="0" xfId="0" applyNumberFormat="1" applyFont="1" applyFill="1" applyBorder="1" applyAlignment="1">
      <alignment vertical="center"/>
    </xf>
    <xf numFmtId="0" fontId="44" fillId="34" borderId="0" xfId="0" applyFont="1" applyFill="1" applyAlignment="1">
      <alignment vertical="center"/>
    </xf>
    <xf numFmtId="176" fontId="0" fillId="0" borderId="0" xfId="0" applyNumberFormat="1" applyAlignment="1">
      <alignment horizontal="left" vertical="center"/>
    </xf>
    <xf numFmtId="179" fontId="44" fillId="34" borderId="0" xfId="0" applyNumberFormat="1" applyFont="1" applyFill="1" applyAlignment="1">
      <alignment vertical="center"/>
    </xf>
    <xf numFmtId="49" fontId="45" fillId="34" borderId="11" xfId="0" applyNumberFormat="1" applyFont="1" applyFill="1" applyBorder="1" applyAlignment="1">
      <alignment horizontal="center" vertical="center" shrinkToFit="1"/>
    </xf>
    <xf numFmtId="0" fontId="7" fillId="34" borderId="15" xfId="0" applyNumberFormat="1" applyFont="1" applyFill="1" applyBorder="1" applyAlignment="1">
      <alignment horizontal="center" vertical="center"/>
    </xf>
    <xf numFmtId="49" fontId="44" fillId="34" borderId="11" xfId="0" applyNumberFormat="1" applyFont="1" applyFill="1" applyBorder="1" applyAlignment="1">
      <alignment horizontal="center" vertical="center" shrinkToFit="1"/>
    </xf>
    <xf numFmtId="49" fontId="44" fillId="0" borderId="11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9" fontId="45" fillId="34" borderId="0" xfId="0" applyNumberFormat="1" applyFont="1" applyFill="1" applyAlignment="1">
      <alignment vertical="center"/>
    </xf>
    <xf numFmtId="177" fontId="4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7" fontId="44" fillId="0" borderId="0" xfId="0" applyNumberFormat="1" applyFont="1" applyFill="1" applyAlignment="1">
      <alignment vertical="center"/>
    </xf>
    <xf numFmtId="176" fontId="46" fillId="0" borderId="0" xfId="0" applyNumberFormat="1" applyFont="1" applyFill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9" fontId="46" fillId="0" borderId="0" xfId="0" applyNumberFormat="1" applyFont="1" applyFill="1" applyAlignment="1">
      <alignment vertical="center"/>
    </xf>
    <xf numFmtId="177" fontId="46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45" fillId="0" borderId="0" xfId="0" applyNumberFormat="1" applyFont="1" applyAlignment="1">
      <alignment vertical="center"/>
    </xf>
    <xf numFmtId="0" fontId="44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176" fontId="44" fillId="34" borderId="0" xfId="0" applyNumberFormat="1" applyFont="1" applyFill="1" applyAlignment="1">
      <alignment horizontal="right" vertical="center"/>
    </xf>
    <xf numFmtId="176" fontId="5" fillId="33" borderId="16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5"/>
  <cols>
    <col min="1" max="1" width="12.00390625" style="2" customWidth="1"/>
    <col min="2" max="2" width="12.00390625" style="3" customWidth="1"/>
    <col min="3" max="4" width="11.140625" style="3" customWidth="1"/>
    <col min="5" max="5" width="11.140625" style="1" customWidth="1"/>
    <col min="6" max="6" width="12.00390625" style="3" customWidth="1"/>
    <col min="7" max="7" width="12.00390625" style="1" customWidth="1"/>
    <col min="8" max="8" width="10.28125" style="1" customWidth="1"/>
    <col min="9" max="16384" width="9.00390625" style="1" customWidth="1"/>
  </cols>
  <sheetData>
    <row r="1" spans="1:7" ht="15.75">
      <c r="A1" s="51" t="s">
        <v>0</v>
      </c>
      <c r="B1" s="51"/>
      <c r="C1" s="51"/>
      <c r="D1" s="51"/>
      <c r="E1" s="51"/>
      <c r="F1" s="51"/>
      <c r="G1" s="51"/>
    </row>
    <row r="2" spans="1:7" s="15" customFormat="1" ht="13.5" thickBot="1">
      <c r="A2" s="26"/>
      <c r="B2" s="22"/>
      <c r="C2" s="22"/>
      <c r="D2" s="30"/>
      <c r="E2" s="22"/>
      <c r="F2" s="52" t="s">
        <v>30</v>
      </c>
      <c r="G2" s="52"/>
    </row>
    <row r="3" spans="1:7" s="4" customFormat="1" ht="12.75">
      <c r="A3" s="53" t="s">
        <v>1</v>
      </c>
      <c r="B3" s="55" t="s">
        <v>2</v>
      </c>
      <c r="C3" s="57" t="s">
        <v>3</v>
      </c>
      <c r="D3" s="57"/>
      <c r="E3" s="57"/>
      <c r="F3" s="58" t="s">
        <v>4</v>
      </c>
      <c r="G3" s="60" t="s">
        <v>5</v>
      </c>
    </row>
    <row r="4" spans="1:8" s="6" customFormat="1" ht="12.75">
      <c r="A4" s="54"/>
      <c r="B4" s="56"/>
      <c r="C4" s="7" t="s">
        <v>6</v>
      </c>
      <c r="D4" s="5" t="s">
        <v>7</v>
      </c>
      <c r="E4" s="7" t="s">
        <v>8</v>
      </c>
      <c r="F4" s="59"/>
      <c r="G4" s="61"/>
      <c r="H4" s="6" t="s">
        <v>62</v>
      </c>
    </row>
    <row r="5" spans="1:8" s="15" customFormat="1" ht="13.5" customHeight="1">
      <c r="A5" s="19" t="s">
        <v>9</v>
      </c>
      <c r="B5" s="22">
        <v>24240</v>
      </c>
      <c r="C5" s="22">
        <f aca="true" t="shared" si="0" ref="C5:C44">SUM(D5:E5)</f>
        <v>71821</v>
      </c>
      <c r="D5" s="22">
        <v>37800</v>
      </c>
      <c r="E5" s="22">
        <v>34021</v>
      </c>
      <c r="F5" s="32">
        <f>C5/18.01</f>
        <v>3987.840088839533</v>
      </c>
      <c r="G5" s="20">
        <f>C5/B5</f>
        <v>2.9629125412541253</v>
      </c>
      <c r="H5" s="6" t="s">
        <v>64</v>
      </c>
    </row>
    <row r="6" spans="1:8" s="15" customFormat="1" ht="13.5" customHeight="1">
      <c r="A6" s="9" t="s">
        <v>44</v>
      </c>
      <c r="B6" s="22">
        <v>24922</v>
      </c>
      <c r="C6" s="22">
        <f t="shared" si="0"/>
        <v>73746</v>
      </c>
      <c r="D6" s="22">
        <v>38803</v>
      </c>
      <c r="E6" s="22">
        <v>34943</v>
      </c>
      <c r="F6" s="32">
        <f>C6/18.01</f>
        <v>4094.725152692948</v>
      </c>
      <c r="G6" s="20">
        <f aca="true" t="shared" si="1" ref="G6:G48">C6/B6</f>
        <v>2.9590723055934514</v>
      </c>
      <c r="H6" s="8">
        <f aca="true" t="shared" si="2" ref="H6:H37">C6-C5</f>
        <v>1925</v>
      </c>
    </row>
    <row r="7" spans="1:8" s="15" customFormat="1" ht="13.5" customHeight="1">
      <c r="A7" s="9" t="s">
        <v>12</v>
      </c>
      <c r="B7" s="22">
        <v>25101</v>
      </c>
      <c r="C7" s="22">
        <f t="shared" si="0"/>
        <v>74573</v>
      </c>
      <c r="D7" s="22">
        <v>39060</v>
      </c>
      <c r="E7" s="22">
        <v>35513</v>
      </c>
      <c r="F7" s="32">
        <f aca="true" t="shared" si="3" ref="F7:F28">C7/18.01</f>
        <v>4140.644086618545</v>
      </c>
      <c r="G7" s="20">
        <f t="shared" si="1"/>
        <v>2.970917493326959</v>
      </c>
      <c r="H7" s="8">
        <f t="shared" si="2"/>
        <v>827</v>
      </c>
    </row>
    <row r="8" spans="1:8" s="15" customFormat="1" ht="13.5" customHeight="1">
      <c r="A8" s="9" t="s">
        <v>13</v>
      </c>
      <c r="B8" s="22">
        <v>25285</v>
      </c>
      <c r="C8" s="22">
        <f t="shared" si="0"/>
        <v>75611</v>
      </c>
      <c r="D8" s="22">
        <v>39550</v>
      </c>
      <c r="E8" s="22">
        <v>36061</v>
      </c>
      <c r="F8" s="32">
        <f t="shared" si="3"/>
        <v>4198.278734036646</v>
      </c>
      <c r="G8" s="20">
        <f t="shared" si="1"/>
        <v>2.990350009887285</v>
      </c>
      <c r="H8" s="8">
        <f t="shared" si="2"/>
        <v>1038</v>
      </c>
    </row>
    <row r="9" spans="1:8" s="15" customFormat="1" ht="13.5" customHeight="1">
      <c r="A9" s="9" t="s">
        <v>14</v>
      </c>
      <c r="B9" s="22">
        <v>25321</v>
      </c>
      <c r="C9" s="22">
        <f t="shared" si="0"/>
        <v>76267</v>
      </c>
      <c r="D9" s="22">
        <v>39810</v>
      </c>
      <c r="E9" s="22">
        <v>36457</v>
      </c>
      <c r="F9" s="32">
        <f t="shared" si="3"/>
        <v>4234.70294280955</v>
      </c>
      <c r="G9" s="20">
        <f t="shared" si="1"/>
        <v>3.0120058449508313</v>
      </c>
      <c r="H9" s="8">
        <f t="shared" si="2"/>
        <v>656</v>
      </c>
    </row>
    <row r="10" spans="1:8" s="15" customFormat="1" ht="13.5" customHeight="1">
      <c r="A10" s="9" t="s">
        <v>15</v>
      </c>
      <c r="B10" s="22">
        <v>25290</v>
      </c>
      <c r="C10" s="22">
        <f t="shared" si="0"/>
        <v>77211</v>
      </c>
      <c r="D10" s="22">
        <v>40039</v>
      </c>
      <c r="E10" s="22">
        <v>37172</v>
      </c>
      <c r="F10" s="32">
        <f t="shared" si="3"/>
        <v>4287.118267629095</v>
      </c>
      <c r="G10" s="20">
        <f t="shared" si="1"/>
        <v>3.0530249110320287</v>
      </c>
      <c r="H10" s="8">
        <f t="shared" si="2"/>
        <v>944</v>
      </c>
    </row>
    <row r="11" spans="1:8" s="15" customFormat="1" ht="13.5" customHeight="1">
      <c r="A11" s="9" t="s">
        <v>16</v>
      </c>
      <c r="B11" s="22">
        <v>25447</v>
      </c>
      <c r="C11" s="22">
        <f t="shared" si="0"/>
        <v>77661</v>
      </c>
      <c r="D11" s="22">
        <v>40230</v>
      </c>
      <c r="E11" s="22">
        <v>37431</v>
      </c>
      <c r="F11" s="32">
        <f t="shared" si="3"/>
        <v>4312.104386451971</v>
      </c>
      <c r="G11" s="20">
        <f t="shared" si="1"/>
        <v>3.0518725193539513</v>
      </c>
      <c r="H11" s="8">
        <f t="shared" si="2"/>
        <v>450</v>
      </c>
    </row>
    <row r="12" spans="1:8" s="15" customFormat="1" ht="13.5" customHeight="1">
      <c r="A12" s="9" t="s">
        <v>17</v>
      </c>
      <c r="B12" s="22">
        <v>25697</v>
      </c>
      <c r="C12" s="22">
        <f t="shared" si="0"/>
        <v>77926</v>
      </c>
      <c r="D12" s="22">
        <v>40417</v>
      </c>
      <c r="E12" s="22">
        <v>37509</v>
      </c>
      <c r="F12" s="32">
        <f t="shared" si="3"/>
        <v>4326.81843420322</v>
      </c>
      <c r="G12" s="20">
        <f t="shared" si="1"/>
        <v>3.0324940654551114</v>
      </c>
      <c r="H12" s="8">
        <f t="shared" si="2"/>
        <v>265</v>
      </c>
    </row>
    <row r="13" spans="1:8" s="15" customFormat="1" ht="13.5" customHeight="1">
      <c r="A13" s="9" t="s">
        <v>18</v>
      </c>
      <c r="B13" s="22">
        <v>25649</v>
      </c>
      <c r="C13" s="22">
        <f t="shared" si="0"/>
        <v>77465</v>
      </c>
      <c r="D13" s="22">
        <v>40241</v>
      </c>
      <c r="E13" s="22">
        <v>37224</v>
      </c>
      <c r="F13" s="32">
        <f t="shared" si="3"/>
        <v>4301.221543586896</v>
      </c>
      <c r="G13" s="20">
        <f t="shared" si="1"/>
        <v>3.02019571913135</v>
      </c>
      <c r="H13" s="8">
        <f t="shared" si="2"/>
        <v>-461</v>
      </c>
    </row>
    <row r="14" spans="1:8" s="15" customFormat="1" ht="13.5" customHeight="1">
      <c r="A14" s="9" t="s">
        <v>19</v>
      </c>
      <c r="B14" s="22">
        <v>25784</v>
      </c>
      <c r="C14" s="22">
        <f t="shared" si="0"/>
        <v>77427</v>
      </c>
      <c r="D14" s="22">
        <v>40248</v>
      </c>
      <c r="E14" s="22">
        <v>37179</v>
      </c>
      <c r="F14" s="32">
        <f t="shared" si="3"/>
        <v>4299.1116046640755</v>
      </c>
      <c r="G14" s="20">
        <f t="shared" si="1"/>
        <v>3.002908780639156</v>
      </c>
      <c r="H14" s="8">
        <f t="shared" si="2"/>
        <v>-38</v>
      </c>
    </row>
    <row r="15" spans="1:8" s="15" customFormat="1" ht="13.5" customHeight="1">
      <c r="A15" s="9" t="s">
        <v>20</v>
      </c>
      <c r="B15" s="22">
        <v>26063</v>
      </c>
      <c r="C15" s="22">
        <f t="shared" si="0"/>
        <v>77560</v>
      </c>
      <c r="D15" s="22">
        <v>40393</v>
      </c>
      <c r="E15" s="22">
        <v>37167</v>
      </c>
      <c r="F15" s="32">
        <f t="shared" si="3"/>
        <v>4306.496390893947</v>
      </c>
      <c r="G15" s="20">
        <f t="shared" si="1"/>
        <v>2.9758661704331812</v>
      </c>
      <c r="H15" s="8">
        <f t="shared" si="2"/>
        <v>133</v>
      </c>
    </row>
    <row r="16" spans="1:8" s="15" customFormat="1" ht="13.5" customHeight="1">
      <c r="A16" s="9" t="s">
        <v>21</v>
      </c>
      <c r="B16" s="22">
        <v>26101</v>
      </c>
      <c r="C16" s="22">
        <f t="shared" si="0"/>
        <v>77227</v>
      </c>
      <c r="D16" s="22">
        <v>40280</v>
      </c>
      <c r="E16" s="22">
        <v>36947</v>
      </c>
      <c r="F16" s="32">
        <f t="shared" si="3"/>
        <v>4288.006662965019</v>
      </c>
      <c r="G16" s="20">
        <f t="shared" si="1"/>
        <v>2.9587755258419217</v>
      </c>
      <c r="H16" s="8">
        <f t="shared" si="2"/>
        <v>-333</v>
      </c>
    </row>
    <row r="17" spans="1:8" s="15" customFormat="1" ht="13.5" customHeight="1">
      <c r="A17" s="9" t="s">
        <v>22</v>
      </c>
      <c r="B17" s="22">
        <v>25914</v>
      </c>
      <c r="C17" s="22">
        <f t="shared" si="0"/>
        <v>76426</v>
      </c>
      <c r="D17" s="22">
        <v>39880</v>
      </c>
      <c r="E17" s="22">
        <v>36546</v>
      </c>
      <c r="F17" s="32">
        <f t="shared" si="3"/>
        <v>4243.5313714603</v>
      </c>
      <c r="G17" s="20">
        <f t="shared" si="1"/>
        <v>2.949216639654241</v>
      </c>
      <c r="H17" s="8">
        <f t="shared" si="2"/>
        <v>-801</v>
      </c>
    </row>
    <row r="18" spans="1:8" s="15" customFormat="1" ht="13.5" customHeight="1">
      <c r="A18" s="9" t="s">
        <v>23</v>
      </c>
      <c r="B18" s="22">
        <v>26092</v>
      </c>
      <c r="C18" s="22">
        <f t="shared" si="0"/>
        <v>76124</v>
      </c>
      <c r="D18" s="22">
        <v>39732</v>
      </c>
      <c r="E18" s="22">
        <v>36392</v>
      </c>
      <c r="F18" s="32">
        <f t="shared" si="3"/>
        <v>4226.762909494725</v>
      </c>
      <c r="G18" s="20">
        <f t="shared" si="1"/>
        <v>2.9175226122949565</v>
      </c>
      <c r="H18" s="8">
        <f t="shared" si="2"/>
        <v>-302</v>
      </c>
    </row>
    <row r="19" spans="1:8" s="15" customFormat="1" ht="13.5" customHeight="1">
      <c r="A19" s="9" t="s">
        <v>24</v>
      </c>
      <c r="B19" s="22">
        <v>26957</v>
      </c>
      <c r="C19" s="22">
        <f t="shared" si="0"/>
        <v>77614</v>
      </c>
      <c r="D19" s="22">
        <v>40472</v>
      </c>
      <c r="E19" s="22">
        <v>37142</v>
      </c>
      <c r="F19" s="32">
        <f t="shared" si="3"/>
        <v>4309.494725152693</v>
      </c>
      <c r="G19" s="20">
        <f t="shared" si="1"/>
        <v>2.8791779500686276</v>
      </c>
      <c r="H19" s="8">
        <f t="shared" si="2"/>
        <v>1490</v>
      </c>
    </row>
    <row r="20" spans="1:8" s="15" customFormat="1" ht="13.5" customHeight="1">
      <c r="A20" s="9" t="s">
        <v>25</v>
      </c>
      <c r="B20" s="22">
        <v>28032</v>
      </c>
      <c r="C20" s="22">
        <f t="shared" si="0"/>
        <v>79083</v>
      </c>
      <c r="D20" s="22">
        <v>41294</v>
      </c>
      <c r="E20" s="22">
        <v>37789</v>
      </c>
      <c r="F20" s="32">
        <f t="shared" si="3"/>
        <v>4391.06052193226</v>
      </c>
      <c r="G20" s="20">
        <f t="shared" si="1"/>
        <v>2.8211686643835616</v>
      </c>
      <c r="H20" s="8">
        <f t="shared" si="2"/>
        <v>1469</v>
      </c>
    </row>
    <row r="21" spans="1:8" s="15" customFormat="1" ht="13.5" customHeight="1">
      <c r="A21" s="21" t="s">
        <v>10</v>
      </c>
      <c r="B21" s="22">
        <v>29620</v>
      </c>
      <c r="C21" s="22">
        <f t="shared" si="0"/>
        <v>81956</v>
      </c>
      <c r="D21" s="22">
        <v>42868</v>
      </c>
      <c r="E21" s="22">
        <v>39088</v>
      </c>
      <c r="F21" s="32">
        <f t="shared" si="3"/>
        <v>4550.5830094392</v>
      </c>
      <c r="G21" s="20">
        <f t="shared" si="1"/>
        <v>2.7669142471303174</v>
      </c>
      <c r="H21" s="8">
        <f t="shared" si="2"/>
        <v>2873</v>
      </c>
    </row>
    <row r="22" spans="1:8" s="15" customFormat="1" ht="13.5" customHeight="1">
      <c r="A22" s="9" t="s">
        <v>45</v>
      </c>
      <c r="B22" s="22">
        <v>31151</v>
      </c>
      <c r="C22" s="22">
        <f t="shared" si="0"/>
        <v>84522</v>
      </c>
      <c r="D22" s="22">
        <v>44320</v>
      </c>
      <c r="E22" s="22">
        <v>40202</v>
      </c>
      <c r="F22" s="32">
        <f t="shared" si="3"/>
        <v>4693.059411438089</v>
      </c>
      <c r="G22" s="20">
        <f t="shared" si="1"/>
        <v>2.713299733555905</v>
      </c>
      <c r="H22" s="8">
        <f t="shared" si="2"/>
        <v>2566</v>
      </c>
    </row>
    <row r="23" spans="1:8" s="15" customFormat="1" ht="13.5" customHeight="1">
      <c r="A23" s="9" t="s">
        <v>26</v>
      </c>
      <c r="B23" s="22">
        <v>32596</v>
      </c>
      <c r="C23" s="22">
        <f t="shared" si="0"/>
        <v>87026</v>
      </c>
      <c r="D23" s="22">
        <v>45656</v>
      </c>
      <c r="E23" s="22">
        <v>41370</v>
      </c>
      <c r="F23" s="32">
        <f t="shared" si="3"/>
        <v>4832.0932815102715</v>
      </c>
      <c r="G23" s="20">
        <f t="shared" si="1"/>
        <v>2.6698367897901583</v>
      </c>
      <c r="H23" s="8">
        <f t="shared" si="2"/>
        <v>2504</v>
      </c>
    </row>
    <row r="24" spans="1:8" s="15" customFormat="1" ht="13.5" customHeight="1">
      <c r="A24" s="9" t="s">
        <v>27</v>
      </c>
      <c r="B24" s="22">
        <v>34096</v>
      </c>
      <c r="C24" s="22">
        <f t="shared" si="0"/>
        <v>89105</v>
      </c>
      <c r="D24" s="22">
        <v>46819</v>
      </c>
      <c r="E24" s="22">
        <v>42286</v>
      </c>
      <c r="F24" s="32">
        <f t="shared" si="3"/>
        <v>4947.52915047196</v>
      </c>
      <c r="G24" s="20">
        <f t="shared" si="1"/>
        <v>2.613356405443454</v>
      </c>
      <c r="H24" s="8">
        <f t="shared" si="2"/>
        <v>2079</v>
      </c>
    </row>
    <row r="25" spans="1:8" s="15" customFormat="1" ht="13.5" customHeight="1">
      <c r="A25" s="9" t="s">
        <v>28</v>
      </c>
      <c r="B25" s="22">
        <v>35286</v>
      </c>
      <c r="C25" s="22">
        <f t="shared" si="0"/>
        <v>90724</v>
      </c>
      <c r="D25" s="22">
        <v>47660</v>
      </c>
      <c r="E25" s="22">
        <v>43064</v>
      </c>
      <c r="F25" s="32">
        <f t="shared" si="3"/>
        <v>5037.423653525819</v>
      </c>
      <c r="G25" s="20">
        <f t="shared" si="1"/>
        <v>2.571104687411438</v>
      </c>
      <c r="H25" s="8">
        <f t="shared" si="2"/>
        <v>1619</v>
      </c>
    </row>
    <row r="26" spans="1:8" s="15" customFormat="1" ht="13.5" customHeight="1">
      <c r="A26" s="9" t="s">
        <v>46</v>
      </c>
      <c r="B26" s="22">
        <v>36091</v>
      </c>
      <c r="C26" s="22">
        <f t="shared" si="0"/>
        <v>91698</v>
      </c>
      <c r="D26" s="22">
        <v>48089</v>
      </c>
      <c r="E26" s="22">
        <v>43609</v>
      </c>
      <c r="F26" s="32">
        <f t="shared" si="3"/>
        <v>5091.5047196002215</v>
      </c>
      <c r="G26" s="20">
        <f t="shared" si="1"/>
        <v>2.540744229863401</v>
      </c>
      <c r="H26" s="8">
        <f t="shared" si="2"/>
        <v>974</v>
      </c>
    </row>
    <row r="27" spans="1:8" s="15" customFormat="1" ht="13.5" customHeight="1">
      <c r="A27" s="9" t="s">
        <v>47</v>
      </c>
      <c r="B27" s="22">
        <v>37574</v>
      </c>
      <c r="C27" s="22">
        <f t="shared" si="0"/>
        <v>94464</v>
      </c>
      <c r="D27" s="22">
        <v>49553</v>
      </c>
      <c r="E27" s="22">
        <v>44911</v>
      </c>
      <c r="F27" s="32">
        <f t="shared" si="3"/>
        <v>5245.086063298168</v>
      </c>
      <c r="G27" s="20">
        <f t="shared" si="1"/>
        <v>2.5140788843349124</v>
      </c>
      <c r="H27" s="8">
        <f t="shared" si="2"/>
        <v>2766</v>
      </c>
    </row>
    <row r="28" spans="1:8" s="15" customFormat="1" ht="13.5" customHeight="1">
      <c r="A28" s="9" t="s">
        <v>48</v>
      </c>
      <c r="B28" s="22">
        <v>39128</v>
      </c>
      <c r="C28" s="22">
        <f t="shared" si="0"/>
        <v>97073</v>
      </c>
      <c r="D28" s="22">
        <v>50915</v>
      </c>
      <c r="E28" s="22">
        <v>46158</v>
      </c>
      <c r="F28" s="32">
        <f t="shared" si="3"/>
        <v>5389.950027762354</v>
      </c>
      <c r="G28" s="20">
        <f t="shared" si="1"/>
        <v>2.480908812103864</v>
      </c>
      <c r="H28" s="8">
        <f t="shared" si="2"/>
        <v>2609</v>
      </c>
    </row>
    <row r="29" spans="1:8" s="15" customFormat="1" ht="13.5" customHeight="1">
      <c r="A29" s="9" t="s">
        <v>49</v>
      </c>
      <c r="B29" s="22">
        <v>40999</v>
      </c>
      <c r="C29" s="22">
        <f t="shared" si="0"/>
        <v>101372</v>
      </c>
      <c r="D29" s="22">
        <v>52953</v>
      </c>
      <c r="E29" s="22">
        <v>48419</v>
      </c>
      <c r="F29" s="32">
        <f>C29/18.17</f>
        <v>5579.086406164006</v>
      </c>
      <c r="G29" s="20">
        <f t="shared" si="1"/>
        <v>2.472548110929535</v>
      </c>
      <c r="H29" s="8">
        <f t="shared" si="2"/>
        <v>4299</v>
      </c>
    </row>
    <row r="30" spans="1:8" s="15" customFormat="1" ht="13.5" customHeight="1">
      <c r="A30" s="9" t="s">
        <v>50</v>
      </c>
      <c r="B30" s="22">
        <v>42731</v>
      </c>
      <c r="C30" s="22">
        <f t="shared" si="0"/>
        <v>103861</v>
      </c>
      <c r="D30" s="22">
        <v>54322</v>
      </c>
      <c r="E30" s="22">
        <v>49539</v>
      </c>
      <c r="F30" s="32">
        <f>C30/18.17</f>
        <v>5716.070445789763</v>
      </c>
      <c r="G30" s="20">
        <f t="shared" si="1"/>
        <v>2.430577332615665</v>
      </c>
      <c r="H30" s="8">
        <f t="shared" si="2"/>
        <v>2489</v>
      </c>
    </row>
    <row r="31" spans="1:8" s="15" customFormat="1" ht="13.5" customHeight="1">
      <c r="A31" s="9" t="s">
        <v>51</v>
      </c>
      <c r="B31" s="22">
        <v>43916</v>
      </c>
      <c r="C31" s="22">
        <f t="shared" si="0"/>
        <v>105708</v>
      </c>
      <c r="D31" s="22">
        <v>55420</v>
      </c>
      <c r="E31" s="22">
        <v>50288</v>
      </c>
      <c r="F31" s="32">
        <f aca="true" t="shared" si="4" ref="F31:F46">C31/18.17</f>
        <v>5817.721518987341</v>
      </c>
      <c r="G31" s="20">
        <f t="shared" si="1"/>
        <v>2.4070498223881955</v>
      </c>
      <c r="H31" s="8">
        <f t="shared" si="2"/>
        <v>1847</v>
      </c>
    </row>
    <row r="32" spans="1:8" s="15" customFormat="1" ht="13.5" customHeight="1">
      <c r="A32" s="9" t="s">
        <v>31</v>
      </c>
      <c r="B32" s="22">
        <v>44593</v>
      </c>
      <c r="C32" s="22">
        <f t="shared" si="0"/>
        <v>106491</v>
      </c>
      <c r="D32" s="22">
        <v>55796</v>
      </c>
      <c r="E32" s="22">
        <v>50695</v>
      </c>
      <c r="F32" s="32">
        <f t="shared" si="4"/>
        <v>5860.814529444138</v>
      </c>
      <c r="G32" s="20">
        <f t="shared" si="1"/>
        <v>2.388065391429148</v>
      </c>
      <c r="H32" s="8">
        <f t="shared" si="2"/>
        <v>783</v>
      </c>
    </row>
    <row r="33" spans="1:8" s="15" customFormat="1" ht="13.5" customHeight="1">
      <c r="A33" s="9" t="s">
        <v>32</v>
      </c>
      <c r="B33" s="23">
        <v>45474</v>
      </c>
      <c r="C33" s="23">
        <f t="shared" si="0"/>
        <v>107828</v>
      </c>
      <c r="D33" s="23">
        <v>56399</v>
      </c>
      <c r="E33" s="23">
        <v>51429</v>
      </c>
      <c r="F33" s="32">
        <f t="shared" si="4"/>
        <v>5934.397358282883</v>
      </c>
      <c r="G33" s="20">
        <f t="shared" si="1"/>
        <v>2.371201125918107</v>
      </c>
      <c r="H33" s="8">
        <f t="shared" si="2"/>
        <v>1337</v>
      </c>
    </row>
    <row r="34" spans="1:8" s="15" customFormat="1" ht="13.5" customHeight="1">
      <c r="A34" s="9" t="s">
        <v>33</v>
      </c>
      <c r="B34" s="23">
        <v>46407</v>
      </c>
      <c r="C34" s="23">
        <f t="shared" si="0"/>
        <v>109159</v>
      </c>
      <c r="D34" s="23">
        <v>57036</v>
      </c>
      <c r="E34" s="23">
        <v>52123</v>
      </c>
      <c r="F34" s="32">
        <f t="shared" si="4"/>
        <v>6007.649972482112</v>
      </c>
      <c r="G34" s="20">
        <f t="shared" si="1"/>
        <v>2.352209795935958</v>
      </c>
      <c r="H34" s="8">
        <f t="shared" si="2"/>
        <v>1331</v>
      </c>
    </row>
    <row r="35" spans="1:8" s="15" customFormat="1" ht="13.5" customHeight="1">
      <c r="A35" s="9" t="s">
        <v>34</v>
      </c>
      <c r="B35" s="23">
        <v>47659</v>
      </c>
      <c r="C35" s="23">
        <f t="shared" si="0"/>
        <v>110964</v>
      </c>
      <c r="D35" s="23">
        <v>57909</v>
      </c>
      <c r="E35" s="23">
        <v>53055</v>
      </c>
      <c r="F35" s="32">
        <f t="shared" si="4"/>
        <v>6106.989543203082</v>
      </c>
      <c r="G35" s="20">
        <f t="shared" si="1"/>
        <v>2.3282905642166223</v>
      </c>
      <c r="H35" s="8">
        <f t="shared" si="2"/>
        <v>1805</v>
      </c>
    </row>
    <row r="36" spans="1:10" s="4" customFormat="1" ht="13.5" customHeight="1">
      <c r="A36" s="9" t="s">
        <v>35</v>
      </c>
      <c r="B36" s="24">
        <v>48903</v>
      </c>
      <c r="C36" s="23">
        <f t="shared" si="0"/>
        <v>112866</v>
      </c>
      <c r="D36" s="24">
        <v>58970</v>
      </c>
      <c r="E36" s="24">
        <v>53896</v>
      </c>
      <c r="F36" s="32">
        <f t="shared" si="4"/>
        <v>6211.667583929554</v>
      </c>
      <c r="G36" s="20">
        <f t="shared" si="1"/>
        <v>2.3079565670817743</v>
      </c>
      <c r="H36" s="8">
        <f t="shared" si="2"/>
        <v>1902</v>
      </c>
      <c r="I36" s="16"/>
      <c r="J36" s="16"/>
    </row>
    <row r="37" spans="1:10" s="4" customFormat="1" ht="13.5" customHeight="1">
      <c r="A37" s="9" t="s">
        <v>36</v>
      </c>
      <c r="B37" s="24">
        <v>50244</v>
      </c>
      <c r="C37" s="23">
        <f t="shared" si="0"/>
        <v>115186</v>
      </c>
      <c r="D37" s="24">
        <v>60166</v>
      </c>
      <c r="E37" s="24">
        <v>55020</v>
      </c>
      <c r="F37" s="32">
        <f t="shared" si="4"/>
        <v>6339.350577875619</v>
      </c>
      <c r="G37" s="20">
        <f t="shared" si="1"/>
        <v>2.292532441684579</v>
      </c>
      <c r="H37" s="8">
        <f t="shared" si="2"/>
        <v>2320</v>
      </c>
      <c r="I37" s="16"/>
      <c r="J37" s="16"/>
    </row>
    <row r="38" spans="1:10" s="4" customFormat="1" ht="13.5" customHeight="1">
      <c r="A38" s="9" t="s">
        <v>37</v>
      </c>
      <c r="B38" s="23">
        <v>51390</v>
      </c>
      <c r="C38" s="23">
        <f t="shared" si="0"/>
        <v>117013</v>
      </c>
      <c r="D38" s="23">
        <v>61033</v>
      </c>
      <c r="E38" s="23">
        <v>55980</v>
      </c>
      <c r="F38" s="32">
        <f t="shared" si="4"/>
        <v>6439.900935608145</v>
      </c>
      <c r="G38" s="20">
        <f t="shared" si="1"/>
        <v>2.276960498151391</v>
      </c>
      <c r="H38" s="8">
        <f aca="true" t="shared" si="5" ref="H38:H53">C38-C37</f>
        <v>1827</v>
      </c>
      <c r="I38" s="16"/>
      <c r="J38" s="16"/>
    </row>
    <row r="39" spans="1:10" s="4" customFormat="1" ht="13.5" customHeight="1">
      <c r="A39" s="9" t="s">
        <v>38</v>
      </c>
      <c r="B39" s="23">
        <v>52204</v>
      </c>
      <c r="C39" s="23">
        <f t="shared" si="0"/>
        <v>117687</v>
      </c>
      <c r="D39" s="23">
        <v>61417</v>
      </c>
      <c r="E39" s="23">
        <v>56270</v>
      </c>
      <c r="F39" s="32">
        <f t="shared" si="4"/>
        <v>6476.9950467804065</v>
      </c>
      <c r="G39" s="20">
        <f t="shared" si="1"/>
        <v>2.2543674814190484</v>
      </c>
      <c r="H39" s="8">
        <f t="shared" si="5"/>
        <v>674</v>
      </c>
      <c r="I39" s="16"/>
      <c r="J39" s="16"/>
    </row>
    <row r="40" spans="1:10" s="4" customFormat="1" ht="13.5" customHeight="1">
      <c r="A40" s="9" t="s">
        <v>39</v>
      </c>
      <c r="B40" s="23">
        <v>53057</v>
      </c>
      <c r="C40" s="23">
        <f t="shared" si="0"/>
        <v>118770</v>
      </c>
      <c r="D40" s="23">
        <v>61846</v>
      </c>
      <c r="E40" s="23">
        <v>56924</v>
      </c>
      <c r="F40" s="32">
        <f t="shared" si="4"/>
        <v>6536.598789212988</v>
      </c>
      <c r="G40" s="20">
        <f t="shared" si="1"/>
        <v>2.2385359142054773</v>
      </c>
      <c r="H40" s="8">
        <f t="shared" si="5"/>
        <v>1083</v>
      </c>
      <c r="I40" s="16"/>
      <c r="J40" s="16"/>
    </row>
    <row r="41" spans="1:10" s="18" customFormat="1" ht="13.5" customHeight="1">
      <c r="A41" s="9" t="s">
        <v>40</v>
      </c>
      <c r="B41" s="23">
        <v>54565</v>
      </c>
      <c r="C41" s="23">
        <f t="shared" si="0"/>
        <v>120798</v>
      </c>
      <c r="D41" s="23">
        <v>62894</v>
      </c>
      <c r="E41" s="23">
        <v>57904</v>
      </c>
      <c r="F41" s="32">
        <f t="shared" si="4"/>
        <v>6648.211337369289</v>
      </c>
      <c r="G41" s="20">
        <f t="shared" si="1"/>
        <v>2.213836708512783</v>
      </c>
      <c r="H41" s="8">
        <f t="shared" si="5"/>
        <v>2028</v>
      </c>
      <c r="I41" s="17"/>
      <c r="J41" s="17"/>
    </row>
    <row r="42" spans="1:10" s="18" customFormat="1" ht="13.5" customHeight="1">
      <c r="A42" s="9" t="s">
        <v>41</v>
      </c>
      <c r="B42" s="23">
        <v>55475</v>
      </c>
      <c r="C42" s="23">
        <f t="shared" si="0"/>
        <v>122251</v>
      </c>
      <c r="D42" s="23">
        <v>63580</v>
      </c>
      <c r="E42" s="23">
        <v>58671</v>
      </c>
      <c r="F42" s="32">
        <f t="shared" si="4"/>
        <v>6728.1783159053375</v>
      </c>
      <c r="G42" s="20">
        <f t="shared" si="1"/>
        <v>2.203713384407391</v>
      </c>
      <c r="H42" s="8">
        <f t="shared" si="5"/>
        <v>1453</v>
      </c>
      <c r="I42" s="17"/>
      <c r="J42" s="17"/>
    </row>
    <row r="43" spans="1:10" s="18" customFormat="1" ht="13.5" customHeight="1">
      <c r="A43" s="9" t="s">
        <v>42</v>
      </c>
      <c r="B43" s="22">
        <v>56593</v>
      </c>
      <c r="C43" s="23">
        <f t="shared" si="0"/>
        <v>124362</v>
      </c>
      <c r="D43" s="22">
        <v>64552</v>
      </c>
      <c r="E43" s="22">
        <v>59810</v>
      </c>
      <c r="F43" s="32">
        <f t="shared" si="4"/>
        <v>6844.358833241607</v>
      </c>
      <c r="G43" s="20">
        <f t="shared" si="1"/>
        <v>2.1974802537416287</v>
      </c>
      <c r="H43" s="8">
        <f t="shared" si="5"/>
        <v>2111</v>
      </c>
      <c r="I43" s="17"/>
      <c r="J43" s="17"/>
    </row>
    <row r="44" spans="1:10" s="18" customFormat="1" ht="13.5" customHeight="1">
      <c r="A44" s="9" t="s">
        <v>29</v>
      </c>
      <c r="B44" s="22">
        <v>57369</v>
      </c>
      <c r="C44" s="23">
        <f t="shared" si="0"/>
        <v>126114</v>
      </c>
      <c r="D44" s="22">
        <v>65381</v>
      </c>
      <c r="E44" s="22">
        <v>60733</v>
      </c>
      <c r="F44" s="32">
        <f t="shared" si="4"/>
        <v>6940.781507980187</v>
      </c>
      <c r="G44" s="20">
        <f t="shared" si="1"/>
        <v>2.198295246561732</v>
      </c>
      <c r="H44" s="8">
        <f t="shared" si="5"/>
        <v>1752</v>
      </c>
      <c r="I44" s="17"/>
      <c r="J44" s="17"/>
    </row>
    <row r="45" spans="1:10" s="18" customFormat="1" ht="13.5" customHeight="1">
      <c r="A45" s="9" t="s">
        <v>43</v>
      </c>
      <c r="B45" s="22">
        <v>57303</v>
      </c>
      <c r="C45" s="23">
        <f aca="true" t="shared" si="6" ref="C45:C50">SUM(D45:E45)</f>
        <v>128171</v>
      </c>
      <c r="D45" s="22">
        <v>66239</v>
      </c>
      <c r="E45" s="22">
        <v>61932</v>
      </c>
      <c r="F45" s="32">
        <f t="shared" si="4"/>
        <v>7053.990093560814</v>
      </c>
      <c r="G45" s="20">
        <f t="shared" si="1"/>
        <v>2.23672408076366</v>
      </c>
      <c r="H45" s="8">
        <f t="shared" si="5"/>
        <v>2057</v>
      </c>
      <c r="I45" s="17"/>
      <c r="J45" s="17"/>
    </row>
    <row r="46" spans="1:10" s="18" customFormat="1" ht="13.5" customHeight="1">
      <c r="A46" s="9" t="s">
        <v>52</v>
      </c>
      <c r="B46" s="25">
        <v>58570</v>
      </c>
      <c r="C46" s="23">
        <f t="shared" si="6"/>
        <v>130338</v>
      </c>
      <c r="D46" s="25">
        <v>67211</v>
      </c>
      <c r="E46" s="25">
        <v>63127</v>
      </c>
      <c r="F46" s="32">
        <f t="shared" si="4"/>
        <v>7173.252614199228</v>
      </c>
      <c r="G46" s="20">
        <f t="shared" si="1"/>
        <v>2.225337203346423</v>
      </c>
      <c r="H46" s="8">
        <f t="shared" si="5"/>
        <v>2167</v>
      </c>
      <c r="I46" s="17"/>
      <c r="J46" s="17"/>
    </row>
    <row r="47" spans="1:10" s="18" customFormat="1" ht="13.5" customHeight="1">
      <c r="A47" s="9" t="s">
        <v>53</v>
      </c>
      <c r="B47" s="25">
        <v>59998</v>
      </c>
      <c r="C47" s="23">
        <f t="shared" si="6"/>
        <v>132880</v>
      </c>
      <c r="D47" s="25">
        <v>68377</v>
      </c>
      <c r="E47" s="25">
        <v>64503</v>
      </c>
      <c r="F47" s="32">
        <f>C47/18.17</f>
        <v>7313.1535498073745</v>
      </c>
      <c r="G47" s="20">
        <f t="shared" si="1"/>
        <v>2.2147404913497115</v>
      </c>
      <c r="H47" s="8">
        <f t="shared" si="5"/>
        <v>2542</v>
      </c>
      <c r="I47" s="17"/>
      <c r="J47" s="17"/>
    </row>
    <row r="48" spans="1:10" s="18" customFormat="1" ht="13.5" customHeight="1">
      <c r="A48" s="9" t="s">
        <v>54</v>
      </c>
      <c r="B48" s="25">
        <v>61368</v>
      </c>
      <c r="C48" s="23">
        <f t="shared" si="6"/>
        <v>135243</v>
      </c>
      <c r="D48" s="25">
        <v>69571</v>
      </c>
      <c r="E48" s="25">
        <v>65672</v>
      </c>
      <c r="F48" s="32">
        <f>C48/18.17</f>
        <v>7443.2030820033015</v>
      </c>
      <c r="G48" s="20">
        <f t="shared" si="1"/>
        <v>2.2038032850997262</v>
      </c>
      <c r="H48" s="8">
        <f t="shared" si="5"/>
        <v>2363</v>
      </c>
      <c r="I48" s="17"/>
      <c r="J48" s="17"/>
    </row>
    <row r="49" spans="1:10" s="18" customFormat="1" ht="13.5" customHeight="1">
      <c r="A49" s="9" t="s">
        <v>55</v>
      </c>
      <c r="B49" s="25">
        <v>62825</v>
      </c>
      <c r="C49" s="23">
        <f t="shared" si="6"/>
        <v>137320</v>
      </c>
      <c r="D49" s="25">
        <v>70465</v>
      </c>
      <c r="E49" s="25">
        <v>66855</v>
      </c>
      <c r="F49" s="32">
        <f>C49/18.17</f>
        <v>7557.512383048981</v>
      </c>
      <c r="G49" s="20">
        <f aca="true" t="shared" si="7" ref="G49:G54">C49/B49</f>
        <v>2.1857540787902905</v>
      </c>
      <c r="H49" s="8">
        <f t="shared" si="5"/>
        <v>2077</v>
      </c>
      <c r="I49" s="17"/>
      <c r="J49" s="17"/>
    </row>
    <row r="50" spans="1:10" s="18" customFormat="1" ht="13.5" customHeight="1">
      <c r="A50" s="9" t="s">
        <v>58</v>
      </c>
      <c r="B50" s="25">
        <v>64070</v>
      </c>
      <c r="C50" s="23">
        <f t="shared" si="6"/>
        <v>138738</v>
      </c>
      <c r="D50" s="25">
        <v>71152</v>
      </c>
      <c r="E50" s="25">
        <v>67586</v>
      </c>
      <c r="F50" s="32">
        <f>C50/18.19</f>
        <v>7627.15777899945</v>
      </c>
      <c r="G50" s="20">
        <f t="shared" si="7"/>
        <v>2.1654128297174964</v>
      </c>
      <c r="H50" s="8">
        <f t="shared" si="5"/>
        <v>1418</v>
      </c>
      <c r="I50" s="17"/>
      <c r="J50" s="17"/>
    </row>
    <row r="51" spans="1:10" s="18" customFormat="1" ht="13.5" customHeight="1">
      <c r="A51" s="35" t="s">
        <v>59</v>
      </c>
      <c r="B51" s="25">
        <v>64874</v>
      </c>
      <c r="C51" s="23">
        <f>SUM(D51:E51)</f>
        <v>139616</v>
      </c>
      <c r="D51" s="25">
        <v>71563</v>
      </c>
      <c r="E51" s="25">
        <v>68053</v>
      </c>
      <c r="F51" s="32">
        <f>C51/18.19</f>
        <v>7675.426058273776</v>
      </c>
      <c r="G51" s="20">
        <f t="shared" si="7"/>
        <v>2.1521102444739033</v>
      </c>
      <c r="H51" s="8">
        <f t="shared" si="5"/>
        <v>878</v>
      </c>
      <c r="I51" s="17"/>
      <c r="J51" s="17"/>
    </row>
    <row r="52" spans="1:8" s="16" customFormat="1" ht="13.5" customHeight="1">
      <c r="A52" s="36" t="s">
        <v>60</v>
      </c>
      <c r="B52" s="25">
        <v>65881</v>
      </c>
      <c r="C52" s="23">
        <f>SUM(D52:E52)</f>
        <v>140642</v>
      </c>
      <c r="D52" s="25">
        <v>71878</v>
      </c>
      <c r="E52" s="25">
        <v>68764</v>
      </c>
      <c r="F52" s="32">
        <f>C52/18.19</f>
        <v>7731.830676195711</v>
      </c>
      <c r="G52" s="20">
        <f t="shared" si="7"/>
        <v>2.134788482263475</v>
      </c>
      <c r="H52" s="8">
        <f t="shared" si="5"/>
        <v>1026</v>
      </c>
    </row>
    <row r="53" spans="1:10" s="18" customFormat="1" ht="13.5" customHeight="1">
      <c r="A53" s="35" t="s">
        <v>61</v>
      </c>
      <c r="B53" s="41">
        <v>66805</v>
      </c>
      <c r="C53" s="42">
        <f>SUM(D53:E53)</f>
        <v>141033</v>
      </c>
      <c r="D53" s="41">
        <v>72028</v>
      </c>
      <c r="E53" s="41">
        <v>69005</v>
      </c>
      <c r="F53" s="32">
        <f>C53/18.19</f>
        <v>7753.326003298515</v>
      </c>
      <c r="G53" s="43">
        <f t="shared" si="7"/>
        <v>2.1111144375421</v>
      </c>
      <c r="H53" s="8">
        <f t="shared" si="5"/>
        <v>391</v>
      </c>
      <c r="I53" s="17"/>
      <c r="J53" s="17"/>
    </row>
    <row r="54" spans="1:10" s="18" customFormat="1" ht="13.5" customHeight="1">
      <c r="A54" s="33" t="s">
        <v>63</v>
      </c>
      <c r="B54" s="37">
        <v>67500</v>
      </c>
      <c r="C54" s="38">
        <f>SUM(D54:E54)</f>
        <v>141324</v>
      </c>
      <c r="D54" s="37">
        <v>72073</v>
      </c>
      <c r="E54" s="37">
        <v>69251</v>
      </c>
      <c r="F54" s="39">
        <f>C54/18.19</f>
        <v>7769.323804288069</v>
      </c>
      <c r="G54" s="40">
        <f t="shared" si="7"/>
        <v>2.093688888888889</v>
      </c>
      <c r="H54" s="49">
        <f>C54-C53</f>
        <v>291</v>
      </c>
      <c r="I54" s="17"/>
      <c r="J54" s="17"/>
    </row>
    <row r="55" spans="1:10" s="18" customFormat="1" ht="13.5" customHeight="1">
      <c r="A55" s="33"/>
      <c r="B55" s="44"/>
      <c r="C55" s="45"/>
      <c r="D55" s="44"/>
      <c r="E55" s="44"/>
      <c r="F55" s="46"/>
      <c r="G55" s="47"/>
      <c r="H55" s="48"/>
      <c r="I55" s="17"/>
      <c r="J55" s="17"/>
    </row>
    <row r="56" spans="1:10" s="15" customFormat="1" ht="14.25" customHeight="1" thickBot="1">
      <c r="A56" s="34"/>
      <c r="B56" s="10"/>
      <c r="C56" s="10"/>
      <c r="D56" s="10"/>
      <c r="E56" s="10"/>
      <c r="F56" s="10"/>
      <c r="G56" s="11"/>
      <c r="H56" s="8"/>
      <c r="I56" s="14"/>
      <c r="J56" s="14"/>
    </row>
    <row r="57" spans="1:10" s="15" customFormat="1" ht="12.75">
      <c r="A57" s="26"/>
      <c r="B57" s="22"/>
      <c r="C57" s="22"/>
      <c r="D57" s="27"/>
      <c r="E57" s="28"/>
      <c r="F57" s="23"/>
      <c r="G57" s="29"/>
      <c r="H57" s="14"/>
      <c r="I57" s="12"/>
      <c r="J57" s="13"/>
    </row>
    <row r="58" spans="1:15" s="15" customFormat="1" ht="12.75">
      <c r="A58" s="50" t="s">
        <v>11</v>
      </c>
      <c r="B58" s="50"/>
      <c r="C58" s="50"/>
      <c r="D58" s="27"/>
      <c r="E58" s="23"/>
      <c r="F58" s="23"/>
      <c r="G58" s="29"/>
      <c r="H58" s="12"/>
      <c r="I58" s="12"/>
      <c r="J58" s="13"/>
      <c r="K58" s="8"/>
      <c r="L58" s="8"/>
      <c r="N58" s="8"/>
      <c r="O58" s="8"/>
    </row>
    <row r="59" spans="1:10" s="15" customFormat="1" ht="13.5" customHeight="1">
      <c r="A59" s="50" t="s">
        <v>56</v>
      </c>
      <c r="B59" s="50"/>
      <c r="C59" s="50"/>
      <c r="D59" s="50"/>
      <c r="E59" s="50"/>
      <c r="F59" s="50"/>
      <c r="G59" s="50"/>
      <c r="H59" s="12"/>
      <c r="I59" s="14"/>
      <c r="J59" s="14"/>
    </row>
    <row r="60" spans="1:8" ht="12.75">
      <c r="A60" s="50" t="s">
        <v>57</v>
      </c>
      <c r="B60" s="50"/>
      <c r="C60" s="50"/>
      <c r="D60" s="50"/>
      <c r="E60" s="50"/>
      <c r="F60" s="50"/>
      <c r="G60" s="50"/>
      <c r="H60" s="14"/>
    </row>
    <row r="61" ht="12.75">
      <c r="A61" s="31"/>
    </row>
  </sheetData>
  <sheetProtection/>
  <mergeCells count="10">
    <mergeCell ref="A60:G60"/>
    <mergeCell ref="A58:C58"/>
    <mergeCell ref="A59:G59"/>
    <mergeCell ref="A1:G1"/>
    <mergeCell ref="F2:G2"/>
    <mergeCell ref="A3:A4"/>
    <mergeCell ref="B3:B4"/>
    <mergeCell ref="C3:E3"/>
    <mergeCell ref="F3:F4"/>
    <mergeCell ref="G3:G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3" r:id="rId1"/>
  <ignoredErrors>
    <ignoredError sqref="A6:A20 A22:A50" numberStoredAsText="1"/>
    <ignoredError sqref="G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2020-05-13T12:07:34Z</cp:lastPrinted>
  <dcterms:created xsi:type="dcterms:W3CDTF">2014-11-06T04:24:24Z</dcterms:created>
  <dcterms:modified xsi:type="dcterms:W3CDTF">2023-05-25T06:29:16Z</dcterms:modified>
  <cp:category/>
  <cp:version/>
  <cp:contentType/>
  <cp:contentStatus/>
</cp:coreProperties>
</file>